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1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1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http://red-portal/sites/documents/Quality/"/>
    </mc:Choice>
  </mc:AlternateContent>
  <workbookProtection workbookAlgorithmName="SHA-512" workbookHashValue="zfbDzAaUgZb8D7FVogdMfWAd5jyNzSW6R9mR/sByUJeYaVWCyMAHf1CWOFxxIOS69pJYmla8OdlK3VXV6r8Xzw==" workbookSaltValue="PP+JCKKvXeUTacSR5xZSAQ==" workbookSpinCount="100000" lockStructure="1"/>
  <bookViews>
    <workbookView xWindow="-240" yWindow="-192" windowWidth="14820" windowHeight="12372" tabRatio="681"/>
  </bookViews>
  <sheets>
    <sheet name="Manual" sheetId="11" r:id="rId1"/>
    <sheet name="Manuale" sheetId="1" state="hidden" r:id="rId2"/>
    <sheet name="Manual_ENG" sheetId="10" state="hidden" r:id="rId3"/>
    <sheet name="Supplier Information" sheetId="13" r:id="rId4"/>
    <sheet name="Informazioni Fornitore" sheetId="2" state="hidden" r:id="rId5"/>
    <sheet name="Supplier Information_ENG" sheetId="12" state="hidden" r:id="rId6"/>
    <sheet name="Supplier Questionnaire" sheetId="15" r:id="rId7"/>
    <sheet name="Questionario Fornitore" sheetId="3" state="hidden" r:id="rId8"/>
    <sheet name="Supplier Questionnaire_ENG" sheetId="14" state="hidden" r:id="rId9"/>
    <sheet name="Sustainability Supplement" sheetId="17" r:id="rId10"/>
    <sheet name="Supplemento Sostenibilità" sheetId="6" state="hidden" r:id="rId11"/>
    <sheet name="Sustainability Supplement_ENG" sheetId="16" state="hidden" r:id="rId12"/>
    <sheet name="Financial Templates" sheetId="20" r:id="rId13"/>
    <sheet name="Piano Finanziario" sheetId="7" state="hidden" r:id="rId14"/>
    <sheet name="FinancialTemplates_ENG" sheetId="19" state="hidden" r:id="rId15"/>
    <sheet name="Instructions for FinancialTemp" sheetId="22" r:id="rId16"/>
    <sheet name="Istruzioni Piano Finanziario" sheetId="8" state="hidden" r:id="rId17"/>
    <sheet name="InstructionsforFinancialTemp_EN" sheetId="21" state="hidden" r:id="rId18"/>
    <sheet name="Score" sheetId="26" r:id="rId19"/>
    <sheet name="REVISION" sheetId="27" state="hidden" r:id="rId20"/>
    <sheet name="Punteggio" sheetId="4" state="hidden" r:id="rId21"/>
    <sheet name="Score_ENG" sheetId="24" state="hidden" r:id="rId22"/>
  </sheets>
  <definedNames>
    <definedName name="_xlnm.Print_Area" localSheetId="12">'Financial Templates'!$A$1:$E$73</definedName>
    <definedName name="_xlnm.Print_Area" localSheetId="14">FinancialTemplates_ENG!$A$1:$E$73</definedName>
    <definedName name="_xlnm.Print_Area" localSheetId="4">'Informazioni Fornitore'!$A$1:$AJ$100</definedName>
    <definedName name="_xlnm.Print_Area" localSheetId="15">'Instructions for FinancialTemp'!$A$1:$J$27</definedName>
    <definedName name="_xlnm.Print_Area" localSheetId="17">InstructionsforFinancialTemp_EN!$A$1:$J$27</definedName>
    <definedName name="_xlnm.Print_Area" localSheetId="16">'Istruzioni Piano Finanziario'!$A$1:$J$27</definedName>
    <definedName name="_xlnm.Print_Area" localSheetId="0">Manual!$A$1:$H$36</definedName>
    <definedName name="_xlnm.Print_Area" localSheetId="2">Manual_ENG!$A$1:$H$49</definedName>
    <definedName name="_xlnm.Print_Area" localSheetId="1">Manuale!$A$1:$H$49</definedName>
    <definedName name="_xlnm.Print_Area" localSheetId="13">'Piano Finanziario'!$A$1:$E$73</definedName>
    <definedName name="_xlnm.Print_Area" localSheetId="20">Punteggio!$A$1:$Q$65</definedName>
    <definedName name="_xlnm.Print_Area" localSheetId="7">'Questionario Fornitore'!$A$1:$G$63</definedName>
    <definedName name="_xlnm.Print_Area" localSheetId="18">Score!$A$1:$Q$65</definedName>
    <definedName name="_xlnm.Print_Area" localSheetId="21">Score_ENG!$A$1:$Q$65</definedName>
    <definedName name="_xlnm.Print_Area" localSheetId="10">'Supplemento Sostenibilità'!$A$1:$G$26</definedName>
    <definedName name="_xlnm.Print_Area" localSheetId="3">'Supplier Information'!$A$1:$AJ$100</definedName>
    <definedName name="_xlnm.Print_Area" localSheetId="5">'Supplier Information_ENG'!$A$1:$AJ$100</definedName>
    <definedName name="_xlnm.Print_Area" localSheetId="6">'Supplier Questionnaire'!$A$1:$G$63</definedName>
    <definedName name="_xlnm.Print_Area" localSheetId="8">'Supplier Questionnaire_ENG'!$A$1:$G$63</definedName>
    <definedName name="_xlnm.Print_Area" localSheetId="9">'Sustainability Supplement'!$A$1:$G$26</definedName>
    <definedName name="_xlnm.Print_Area" localSheetId="11">'Sustainability Supplement_ENG'!$A$1:$G$26</definedName>
    <definedName name="_xlnm.Print_Titles" localSheetId="4">'Informazioni Fornitore'!$8:$9</definedName>
    <definedName name="_xlnm.Print_Titles" localSheetId="7">'Questionario Fornitore'!$7:$10</definedName>
    <definedName name="_xlnm.Print_Titles" localSheetId="10">'Supplemento Sostenibilità'!$7:$9</definedName>
    <definedName name="_xlnm.Print_Titles" localSheetId="3">'Supplier Information'!$1:$8</definedName>
    <definedName name="_xlnm.Print_Titles" localSheetId="5">'Supplier Information_ENG'!$8:$9</definedName>
    <definedName name="_xlnm.Print_Titles" localSheetId="6">'Supplier Questionnaire'!$1:$10</definedName>
    <definedName name="_xlnm.Print_Titles" localSheetId="8">'Supplier Questionnaire_ENG'!$7:$10</definedName>
    <definedName name="_xlnm.Print_Titles" localSheetId="9">'Sustainability Supplement'!$7:$9</definedName>
    <definedName name="_xlnm.Print_Titles" localSheetId="11">'Sustainability Supplement_ENG'!$7:$9</definedName>
  </definedNames>
  <calcPr calcId="152511"/>
</workbook>
</file>

<file path=xl/calcChain.xml><?xml version="1.0" encoding="utf-8"?>
<calcChain xmlns="http://schemas.openxmlformats.org/spreadsheetml/2006/main">
  <c r="H7" i="26" l="1"/>
  <c r="C7" i="20"/>
  <c r="C8" i="15"/>
  <c r="C7" i="17"/>
  <c r="C7" i="15"/>
  <c r="I42" i="26" l="1"/>
  <c r="G40" i="26"/>
  <c r="G39" i="26"/>
  <c r="G38" i="26"/>
  <c r="F64" i="26"/>
  <c r="A64" i="26"/>
  <c r="F62" i="26"/>
  <c r="A62" i="26"/>
  <c r="F60" i="26"/>
  <c r="A60" i="26"/>
  <c r="Q54" i="26"/>
  <c r="O54" i="26"/>
  <c r="J54" i="26"/>
  <c r="A54" i="26"/>
  <c r="A53" i="26"/>
  <c r="L44" i="26"/>
  <c r="G44" i="26"/>
  <c r="A48" i="26"/>
  <c r="A44" i="26"/>
  <c r="A42" i="26"/>
  <c r="A40" i="26"/>
  <c r="A37" i="26"/>
  <c r="A38" i="26"/>
  <c r="A39" i="26"/>
  <c r="A36" i="26"/>
  <c r="A9" i="26"/>
  <c r="A8" i="26"/>
  <c r="A7" i="26"/>
  <c r="D1" i="26"/>
  <c r="P5" i="26"/>
  <c r="P3" i="26"/>
  <c r="P1" i="26"/>
  <c r="L74" i="26"/>
  <c r="L74" i="24"/>
  <c r="G38" i="24"/>
  <c r="H8" i="24"/>
  <c r="H7" i="24"/>
  <c r="B9" i="22"/>
  <c r="B10" i="22"/>
  <c r="B11" i="22"/>
  <c r="B12" i="22"/>
  <c r="B13" i="22"/>
  <c r="B14" i="22"/>
  <c r="B15" i="22"/>
  <c r="B16" i="22"/>
  <c r="B17" i="22"/>
  <c r="B18" i="22"/>
  <c r="B19" i="22"/>
  <c r="B20" i="22"/>
  <c r="B21" i="22"/>
  <c r="B22" i="22"/>
  <c r="B23" i="22"/>
  <c r="B24" i="22"/>
  <c r="B25" i="22"/>
  <c r="B26" i="22"/>
  <c r="B8" i="22"/>
  <c r="A8" i="22"/>
  <c r="A9" i="22"/>
  <c r="A10" i="22"/>
  <c r="A11" i="22"/>
  <c r="A12" i="22"/>
  <c r="A13" i="22"/>
  <c r="A14" i="22"/>
  <c r="A15" i="22"/>
  <c r="A16" i="22"/>
  <c r="A17" i="22"/>
  <c r="A18" i="22"/>
  <c r="A19" i="22"/>
  <c r="A20" i="22"/>
  <c r="A21" i="22"/>
  <c r="A22" i="22"/>
  <c r="A23" i="22"/>
  <c r="A24" i="22"/>
  <c r="A25" i="22"/>
  <c r="A26" i="22"/>
  <c r="B7" i="22"/>
  <c r="B1" i="22"/>
  <c r="I5" i="22"/>
  <c r="I1" i="22"/>
  <c r="I3" i="22"/>
  <c r="C9" i="17"/>
  <c r="A9" i="17"/>
  <c r="D14" i="20"/>
  <c r="E14" i="20"/>
  <c r="E33" i="20" s="1"/>
  <c r="E55" i="20" s="1"/>
  <c r="C14" i="20"/>
  <c r="C33" i="20" s="1"/>
  <c r="C55" i="20" s="1"/>
  <c r="A12" i="20"/>
  <c r="A53" i="20"/>
  <c r="A72" i="20"/>
  <c r="A71" i="20"/>
  <c r="A70" i="20"/>
  <c r="A68" i="20"/>
  <c r="A67" i="20"/>
  <c r="A66" i="20"/>
  <c r="A65" i="20"/>
  <c r="A64" i="20"/>
  <c r="A63" i="20"/>
  <c r="A62" i="20"/>
  <c r="A61" i="20"/>
  <c r="A60" i="20"/>
  <c r="A59" i="20"/>
  <c r="A58" i="20"/>
  <c r="A57" i="20"/>
  <c r="A52" i="20"/>
  <c r="A51" i="20"/>
  <c r="A49" i="20"/>
  <c r="A48" i="20"/>
  <c r="A47" i="20"/>
  <c r="A46" i="20"/>
  <c r="A44" i="20"/>
  <c r="A43" i="20"/>
  <c r="A42" i="20"/>
  <c r="A41" i="20"/>
  <c r="A39" i="20"/>
  <c r="A38" i="20"/>
  <c r="A37" i="20"/>
  <c r="A36" i="20"/>
  <c r="A35" i="20"/>
  <c r="A34" i="20"/>
  <c r="A33" i="20"/>
  <c r="A31" i="20"/>
  <c r="A29" i="20"/>
  <c r="A27" i="20"/>
  <c r="A26" i="20"/>
  <c r="A25" i="20"/>
  <c r="A23" i="20"/>
  <c r="A22" i="20"/>
  <c r="A21" i="20"/>
  <c r="A20" i="20"/>
  <c r="A18" i="20"/>
  <c r="A17" i="20"/>
  <c r="A16" i="20"/>
  <c r="A15" i="20"/>
  <c r="A14" i="20"/>
  <c r="A11" i="20"/>
  <c r="A9" i="20"/>
  <c r="A8" i="20"/>
  <c r="A7" i="20"/>
  <c r="A1" i="20"/>
  <c r="D5" i="20"/>
  <c r="D3" i="20"/>
  <c r="D1" i="20"/>
  <c r="E62" i="20"/>
  <c r="E65" i="20" s="1"/>
  <c r="E67" i="20" s="1"/>
  <c r="E68" i="20" s="1"/>
  <c r="C62" i="20"/>
  <c r="C65" i="20" s="1"/>
  <c r="C67" i="20" s="1"/>
  <c r="C68" i="20" s="1"/>
  <c r="E60" i="20"/>
  <c r="D60" i="20"/>
  <c r="D62" i="20" s="1"/>
  <c r="D65" i="20" s="1"/>
  <c r="D67" i="20" s="1"/>
  <c r="D68" i="20" s="1"/>
  <c r="C60" i="20"/>
  <c r="D49" i="20"/>
  <c r="E48" i="20"/>
  <c r="E49" i="20" s="1"/>
  <c r="D48" i="20"/>
  <c r="D51" i="20" s="1"/>
  <c r="C48" i="20"/>
  <c r="C51" i="20" s="1"/>
  <c r="E44" i="20"/>
  <c r="D44" i="20"/>
  <c r="C44" i="20"/>
  <c r="C49" i="20" s="1"/>
  <c r="E39" i="20"/>
  <c r="E51" i="20" s="1"/>
  <c r="D39" i="20"/>
  <c r="C39" i="20"/>
  <c r="D33" i="20"/>
  <c r="D55" i="20" s="1"/>
  <c r="E27" i="20"/>
  <c r="D27" i="20"/>
  <c r="C27" i="20"/>
  <c r="C29" i="20" s="1"/>
  <c r="E23" i="20"/>
  <c r="E29" i="20" s="1"/>
  <c r="D23" i="20"/>
  <c r="D29" i="20" s="1"/>
  <c r="C23" i="20"/>
  <c r="E17" i="20"/>
  <c r="D17" i="20"/>
  <c r="C17" i="20"/>
  <c r="C31" i="20" s="1"/>
  <c r="H7" i="20"/>
  <c r="C8" i="19"/>
  <c r="C7" i="19"/>
  <c r="E67" i="19"/>
  <c r="E68" i="19" s="1"/>
  <c r="E65" i="19"/>
  <c r="D65" i="19"/>
  <c r="D67" i="19" s="1"/>
  <c r="D68" i="19" s="1"/>
  <c r="E62" i="19"/>
  <c r="D62" i="19"/>
  <c r="C62" i="19"/>
  <c r="C65" i="19" s="1"/>
  <c r="C67" i="19" s="1"/>
  <c r="C68" i="19" s="1"/>
  <c r="E60" i="19"/>
  <c r="D60" i="19"/>
  <c r="C60" i="19"/>
  <c r="E55" i="19"/>
  <c r="C49" i="19"/>
  <c r="E48" i="19"/>
  <c r="E51" i="19" s="1"/>
  <c r="D48" i="19"/>
  <c r="C48" i="19"/>
  <c r="E44" i="19"/>
  <c r="E49" i="19" s="1"/>
  <c r="D44" i="19"/>
  <c r="D49" i="19" s="1"/>
  <c r="C44" i="19"/>
  <c r="E39" i="19"/>
  <c r="D39" i="19"/>
  <c r="C39" i="19"/>
  <c r="C51" i="19" s="1"/>
  <c r="E33" i="19"/>
  <c r="D33" i="19"/>
  <c r="D55" i="19" s="1"/>
  <c r="C33" i="19"/>
  <c r="C55" i="19" s="1"/>
  <c r="E29" i="19"/>
  <c r="D29" i="19"/>
  <c r="E27" i="19"/>
  <c r="D27" i="19"/>
  <c r="C27" i="19"/>
  <c r="E23" i="19"/>
  <c r="D23" i="19"/>
  <c r="C23" i="19"/>
  <c r="C29" i="19" s="1"/>
  <c r="E17" i="19"/>
  <c r="E31" i="19" s="1"/>
  <c r="D17" i="19"/>
  <c r="D31" i="19" s="1"/>
  <c r="C17" i="19"/>
  <c r="H7" i="19"/>
  <c r="B26" i="17"/>
  <c r="B25" i="17"/>
  <c r="B24" i="17"/>
  <c r="B23" i="17"/>
  <c r="B22" i="17"/>
  <c r="B21" i="17"/>
  <c r="B20" i="17"/>
  <c r="B19" i="17"/>
  <c r="B18" i="17"/>
  <c r="B17" i="17"/>
  <c r="B16" i="17"/>
  <c r="B15" i="17"/>
  <c r="B14" i="17"/>
  <c r="B13" i="17"/>
  <c r="B12" i="17"/>
  <c r="F11" i="17"/>
  <c r="D11" i="17"/>
  <c r="E11" i="17"/>
  <c r="C11" i="17"/>
  <c r="B11" i="17"/>
  <c r="A8" i="17"/>
  <c r="A7" i="17"/>
  <c r="A1" i="17"/>
  <c r="F5" i="17"/>
  <c r="F3" i="17"/>
  <c r="F1" i="17"/>
  <c r="A11" i="17"/>
  <c r="H7" i="17"/>
  <c r="C7" i="16"/>
  <c r="A11" i="16"/>
  <c r="H7" i="16"/>
  <c r="F56" i="15"/>
  <c r="E56" i="15"/>
  <c r="D56" i="15"/>
  <c r="C56" i="15"/>
  <c r="F49" i="15"/>
  <c r="E49" i="15"/>
  <c r="D49" i="15"/>
  <c r="C49" i="15"/>
  <c r="F38" i="15"/>
  <c r="E38" i="15"/>
  <c r="D38" i="15"/>
  <c r="C38" i="15"/>
  <c r="F28" i="15"/>
  <c r="E28" i="15"/>
  <c r="D28" i="15"/>
  <c r="C28" i="15"/>
  <c r="F17" i="15"/>
  <c r="E17" i="15"/>
  <c r="D17" i="15"/>
  <c r="C17" i="15"/>
  <c r="F11" i="15"/>
  <c r="E11" i="15"/>
  <c r="G40" i="24" s="1"/>
  <c r="D11" i="15"/>
  <c r="G39" i="24" s="1"/>
  <c r="C11" i="15"/>
  <c r="B11" i="15"/>
  <c r="B62" i="15"/>
  <c r="B61" i="15"/>
  <c r="B60" i="15"/>
  <c r="B59" i="15"/>
  <c r="B58" i="15"/>
  <c r="B57" i="15"/>
  <c r="B56" i="15"/>
  <c r="B55" i="15"/>
  <c r="B54" i="15"/>
  <c r="B53" i="15"/>
  <c r="B52" i="15"/>
  <c r="B51" i="15"/>
  <c r="B50" i="15"/>
  <c r="B49" i="15"/>
  <c r="B48" i="15"/>
  <c r="B47" i="15"/>
  <c r="B46" i="15"/>
  <c r="B45" i="15"/>
  <c r="B44" i="15"/>
  <c r="B43" i="15"/>
  <c r="B42" i="15"/>
  <c r="B41" i="15"/>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A9" i="15"/>
  <c r="C9" i="15"/>
  <c r="H8" i="26"/>
  <c r="A8" i="15"/>
  <c r="C7" i="14"/>
  <c r="A7" i="15"/>
  <c r="B1" i="15"/>
  <c r="F5" i="15"/>
  <c r="F3" i="15"/>
  <c r="F1" i="15"/>
  <c r="C62" i="15"/>
  <c r="A56" i="15"/>
  <c r="A49" i="15"/>
  <c r="A38" i="15"/>
  <c r="A28" i="15"/>
  <c r="A17" i="15"/>
  <c r="A11" i="15"/>
  <c r="H7" i="15"/>
  <c r="C62" i="14"/>
  <c r="A56" i="14"/>
  <c r="A49" i="14"/>
  <c r="A38" i="14"/>
  <c r="A28" i="14"/>
  <c r="A17" i="14"/>
  <c r="A11" i="14"/>
  <c r="H7" i="14"/>
  <c r="G37" i="24" l="1"/>
  <c r="I42" i="24"/>
  <c r="C8" i="20"/>
  <c r="G37" i="26"/>
  <c r="C8" i="17"/>
  <c r="C8" i="16"/>
  <c r="D31" i="20"/>
  <c r="D52" i="20" s="1"/>
  <c r="E31" i="20"/>
  <c r="E52" i="20"/>
  <c r="C52" i="20"/>
  <c r="E52" i="19"/>
  <c r="C31" i="19"/>
  <c r="C52" i="19" s="1"/>
  <c r="D51" i="19"/>
  <c r="D52" i="19" s="1"/>
  <c r="AB99" i="13" l="1"/>
  <c r="A99" i="13"/>
  <c r="P74" i="13"/>
  <c r="I74" i="13"/>
  <c r="AH74" i="13"/>
  <c r="AA74" i="13"/>
  <c r="AI63" i="13"/>
  <c r="AI62" i="13"/>
  <c r="AI61" i="13"/>
  <c r="AI60" i="13"/>
  <c r="AI59" i="13"/>
  <c r="AI52" i="13"/>
  <c r="AI53" i="13"/>
  <c r="AI54" i="13"/>
  <c r="AI55" i="13"/>
  <c r="AI56" i="13"/>
  <c r="AI51" i="13"/>
  <c r="Z51" i="13"/>
  <c r="S51" i="13"/>
  <c r="H51" i="13"/>
  <c r="A51" i="13"/>
  <c r="S50" i="13"/>
  <c r="F40" i="13"/>
  <c r="F39" i="13"/>
  <c r="N38" i="13"/>
  <c r="Z40" i="13"/>
  <c r="Z38" i="13"/>
  <c r="P38" i="13"/>
  <c r="R38" i="13"/>
  <c r="T38" i="13"/>
  <c r="V38" i="13"/>
  <c r="X38" i="13"/>
  <c r="K34" i="13"/>
  <c r="K33" i="13"/>
  <c r="K32" i="13"/>
  <c r="K31" i="13"/>
  <c r="K30" i="13"/>
  <c r="J32" i="13" l="1"/>
  <c r="J33" i="13"/>
  <c r="J34" i="13"/>
  <c r="J35" i="13"/>
  <c r="J31" i="13"/>
  <c r="S31" i="13"/>
  <c r="S32" i="13"/>
  <c r="S33" i="13"/>
  <c r="S34" i="13"/>
  <c r="S35" i="13"/>
  <c r="AA30" i="13"/>
  <c r="AC30" i="13"/>
  <c r="AE30" i="13"/>
  <c r="AG30" i="13"/>
  <c r="AI30" i="13"/>
  <c r="Y30" i="13"/>
  <c r="S30" i="13"/>
  <c r="H30" i="13"/>
  <c r="S29" i="13"/>
  <c r="K29" i="13"/>
  <c r="Z26" i="13"/>
  <c r="V26" i="13"/>
  <c r="R26" i="13"/>
  <c r="N26" i="13"/>
  <c r="J26" i="13"/>
  <c r="F26" i="13"/>
  <c r="R24" i="13"/>
  <c r="R25" i="13"/>
  <c r="R23" i="13"/>
  <c r="A23" i="13"/>
  <c r="X12" i="13" l="1"/>
  <c r="M12" i="13"/>
  <c r="AG10" i="13"/>
  <c r="AD10" i="13"/>
  <c r="AB10" i="13"/>
  <c r="Z10" i="13"/>
  <c r="X10" i="13"/>
  <c r="T10" i="13"/>
  <c r="L10" i="13"/>
  <c r="A10" i="13"/>
  <c r="A85" i="13"/>
  <c r="A84" i="13"/>
  <c r="A83" i="13"/>
  <c r="A82" i="13"/>
  <c r="A81" i="13"/>
  <c r="A80" i="13"/>
  <c r="A79" i="13"/>
  <c r="A78" i="13"/>
  <c r="A77" i="13"/>
  <c r="A76" i="13"/>
  <c r="A75" i="13"/>
  <c r="A74" i="13"/>
  <c r="A73" i="13"/>
  <c r="A72" i="13"/>
  <c r="A65" i="13"/>
  <c r="A58" i="13"/>
  <c r="A56" i="13"/>
  <c r="A50" i="13"/>
  <c r="A48" i="13"/>
  <c r="A47" i="13"/>
  <c r="A46" i="13"/>
  <c r="A45" i="13"/>
  <c r="A44" i="13"/>
  <c r="A43" i="13"/>
  <c r="A42" i="13"/>
  <c r="A40" i="13"/>
  <c r="A38" i="13"/>
  <c r="A37" i="13"/>
  <c r="A30" i="13"/>
  <c r="A29" i="13"/>
  <c r="A27" i="13"/>
  <c r="A26" i="13"/>
  <c r="A25" i="13"/>
  <c r="A24" i="13"/>
  <c r="A22" i="13"/>
  <c r="A20" i="13"/>
  <c r="A14" i="13"/>
  <c r="A12" i="13"/>
  <c r="A11" i="13"/>
  <c r="A9" i="13"/>
  <c r="A8" i="13"/>
  <c r="A7" i="13"/>
  <c r="F1" i="13"/>
  <c r="AE5" i="13"/>
  <c r="AE3" i="13"/>
  <c r="AE1" i="13"/>
  <c r="D26" i="11"/>
  <c r="D27" i="11"/>
  <c r="D28" i="11"/>
  <c r="D29" i="11"/>
  <c r="D25" i="11"/>
  <c r="D18" i="11"/>
  <c r="D10" i="11"/>
  <c r="D11" i="11"/>
  <c r="D12" i="11"/>
  <c r="D13" i="11"/>
  <c r="D14" i="11"/>
  <c r="D15" i="11"/>
  <c r="D9" i="11"/>
  <c r="B24" i="11"/>
  <c r="B20" i="11"/>
  <c r="B17" i="11"/>
  <c r="B8" i="11"/>
  <c r="D1" i="11"/>
  <c r="G5" i="11"/>
  <c r="G3" i="11"/>
  <c r="G1" i="11"/>
  <c r="C7" i="7" l="1"/>
  <c r="C8" i="6" l="1"/>
  <c r="C8" i="7"/>
  <c r="H8" i="4"/>
  <c r="H7" i="4" l="1"/>
  <c r="C7" i="6"/>
  <c r="C7" i="3"/>
  <c r="G40" i="4" l="1"/>
  <c r="A11" i="6" l="1"/>
  <c r="G39" i="4" l="1"/>
  <c r="G38" i="4"/>
  <c r="I42" i="4"/>
  <c r="G37" i="4" l="1"/>
  <c r="H7" i="7"/>
  <c r="J88" i="4" l="1"/>
  <c r="H7" i="6"/>
  <c r="H7" i="3"/>
  <c r="A11" i="3" l="1"/>
  <c r="A17" i="3"/>
  <c r="A28" i="3"/>
  <c r="C62" i="3" l="1"/>
  <c r="E60" i="7" l="1"/>
  <c r="E62" i="7" s="1"/>
  <c r="E65" i="7" s="1"/>
  <c r="E67" i="7" s="1"/>
  <c r="E68" i="7" s="1"/>
  <c r="D60" i="7"/>
  <c r="D62" i="7" s="1"/>
  <c r="D65" i="7" s="1"/>
  <c r="D67" i="7" s="1"/>
  <c r="D68" i="7" s="1"/>
  <c r="C60" i="7"/>
  <c r="C62" i="7" s="1"/>
  <c r="C65" i="7" s="1"/>
  <c r="C67" i="7" s="1"/>
  <c r="C68" i="7" s="1"/>
  <c r="E48" i="7"/>
  <c r="D48" i="7"/>
  <c r="C48" i="7"/>
  <c r="E44" i="7"/>
  <c r="D44" i="7"/>
  <c r="C44" i="7"/>
  <c r="E39" i="7"/>
  <c r="D39" i="7"/>
  <c r="C39" i="7"/>
  <c r="E33" i="7"/>
  <c r="E55" i="7" s="1"/>
  <c r="D33" i="7"/>
  <c r="D55" i="7" s="1"/>
  <c r="C33" i="7"/>
  <c r="C55" i="7" s="1"/>
  <c r="E27" i="7"/>
  <c r="D27" i="7"/>
  <c r="C27" i="7"/>
  <c r="E23" i="7"/>
  <c r="D23" i="7"/>
  <c r="C23" i="7"/>
  <c r="E17" i="7"/>
  <c r="D17" i="7"/>
  <c r="C17" i="7"/>
  <c r="C29" i="7" l="1"/>
  <c r="C31" i="7" s="1"/>
  <c r="D29" i="7"/>
  <c r="D31" i="7" s="1"/>
  <c r="E49" i="7"/>
  <c r="E29" i="7"/>
  <c r="E31" i="7" s="1"/>
  <c r="C49" i="7"/>
  <c r="D51" i="7"/>
  <c r="D49" i="7"/>
  <c r="E51" i="7"/>
  <c r="E52" i="7" s="1"/>
  <c r="C51" i="7"/>
  <c r="D52" i="7" l="1"/>
  <c r="C52" i="7"/>
  <c r="A56" i="3"/>
  <c r="A38" i="3" l="1"/>
  <c r="A49" i="3"/>
</calcChain>
</file>

<file path=xl/comments1.xml><?xml version="1.0" encoding="utf-8"?>
<comments xmlns="http://schemas.openxmlformats.org/spreadsheetml/2006/main">
  <authors>
    <author>Louis C Ladouceur</author>
    <author>CHFRROB</author>
    <author>Polk Burleson</author>
    <author>François Roblin</author>
  </authors>
  <commentList>
    <comment ref="A14" authorId="0" shapeId="0">
      <text>
        <r>
          <rPr>
            <sz val="8"/>
            <color indexed="81"/>
            <rFont val="Tahoma"/>
            <family val="2"/>
          </rPr>
          <t xml:space="preserve">Dare un riassunto delle maggiori  attività di Business.
</t>
        </r>
        <r>
          <rPr>
            <i/>
            <sz val="8"/>
            <color indexed="81"/>
            <rFont val="Tahoma"/>
            <family val="2"/>
          </rPr>
          <t>Provide a summary of your major business activities.</t>
        </r>
      </text>
    </comment>
    <comment ref="AI30" authorId="1" shapeId="0">
      <text>
        <r>
          <rPr>
            <sz val="10"/>
            <color indexed="81"/>
            <rFont val="Arial"/>
            <family val="2"/>
          </rPr>
          <t>forecast</t>
        </r>
      </text>
    </comment>
    <comment ref="K31" authorId="2" shapeId="0">
      <text>
        <r>
          <rPr>
            <sz val="8"/>
            <color indexed="81"/>
            <rFont val="Tahoma"/>
            <family val="2"/>
          </rPr>
          <t xml:space="preserve">Indicare il numero di ore lavorate nell'azienda negli ultimi 12 mesi, come percentuale delle ore massime di lavoro, es. 24/7, 365 giorni all'anno.
</t>
        </r>
        <r>
          <rPr>
            <i/>
            <sz val="8"/>
            <color indexed="81"/>
            <rFont val="Tahoma"/>
            <family val="2"/>
          </rPr>
          <t>Please indicate the number of hours worked in your company the last 12 months, as a percentage of the maximum working hours, i.e. 24/7, 365 days a year</t>
        </r>
        <r>
          <rPr>
            <sz val="8"/>
            <color indexed="81"/>
            <rFont val="Tahoma"/>
            <family val="2"/>
          </rPr>
          <t>.</t>
        </r>
      </text>
    </comment>
    <comment ref="A38" authorId="3" shapeId="0">
      <text>
        <r>
          <rPr>
            <sz val="10"/>
            <color indexed="81"/>
            <rFont val="Arial"/>
            <family val="2"/>
          </rPr>
          <t xml:space="preserve">Usare il codice di valuta ISO
</t>
        </r>
        <r>
          <rPr>
            <i/>
            <sz val="10"/>
            <color indexed="81"/>
            <rFont val="Arial"/>
            <family val="2"/>
          </rPr>
          <t>Please use the ISO currency code</t>
        </r>
      </text>
    </comment>
    <comment ref="X38" authorId="1" shapeId="0">
      <text>
        <r>
          <rPr>
            <sz val="10"/>
            <color indexed="81"/>
            <rFont val="Arial"/>
            <family val="2"/>
          </rPr>
          <t>forecast</t>
        </r>
      </text>
    </comment>
    <comment ref="A40" authorId="3" shapeId="0">
      <text>
        <r>
          <rPr>
            <sz val="10"/>
            <color indexed="81"/>
            <rFont val="Arial"/>
            <family val="2"/>
          </rPr>
          <t xml:space="preserve">es. milioni …
</t>
        </r>
        <r>
          <rPr>
            <i/>
            <sz val="10"/>
            <color indexed="81"/>
            <rFont val="Arial"/>
            <family val="2"/>
          </rPr>
          <t>i.e. thousands, millions, ...</t>
        </r>
      </text>
    </comment>
  </commentList>
</comments>
</file>

<file path=xl/comments2.xml><?xml version="1.0" encoding="utf-8"?>
<comments xmlns="http://schemas.openxmlformats.org/spreadsheetml/2006/main">
  <authors>
    <author>Louis C Ladouceur</author>
    <author>CHFRROB</author>
    <author>Polk Burleson</author>
    <author>François Roblin</author>
  </authors>
  <commentList>
    <comment ref="A14" authorId="0" shapeId="0">
      <text>
        <r>
          <rPr>
            <sz val="8"/>
            <color indexed="81"/>
            <rFont val="Tahoma"/>
            <family val="2"/>
          </rPr>
          <t>Dare un riassunto delle maggiori  attività di Business.</t>
        </r>
      </text>
    </comment>
    <comment ref="AI30" authorId="1" shapeId="0">
      <text>
        <r>
          <rPr>
            <sz val="10"/>
            <color indexed="81"/>
            <rFont val="Arial"/>
            <family val="2"/>
          </rPr>
          <t>forecast</t>
        </r>
      </text>
    </comment>
    <comment ref="K31" authorId="2" shapeId="0">
      <text>
        <r>
          <rPr>
            <sz val="8"/>
            <color indexed="81"/>
            <rFont val="Tahoma"/>
            <family val="2"/>
          </rPr>
          <t>Indicare il numero di ore lavorate nell'azienda negli ultimi 12 mesi, come percentuale delle ore massime di lavoro, es. 24/7, 365 giorni all'anno</t>
        </r>
      </text>
    </comment>
    <comment ref="A38" authorId="3" shapeId="0">
      <text>
        <r>
          <rPr>
            <sz val="10"/>
            <color indexed="81"/>
            <rFont val="Arial"/>
            <family val="2"/>
          </rPr>
          <t>Usare il codice di valuta ISO</t>
        </r>
      </text>
    </comment>
    <comment ref="X38" authorId="1" shapeId="0">
      <text>
        <r>
          <rPr>
            <sz val="10"/>
            <color indexed="81"/>
            <rFont val="Arial"/>
            <family val="2"/>
          </rPr>
          <t>forecast</t>
        </r>
      </text>
    </comment>
    <comment ref="A40" authorId="3" shapeId="0">
      <text>
        <r>
          <rPr>
            <sz val="10"/>
            <color indexed="81"/>
            <rFont val="Arial"/>
            <family val="2"/>
          </rPr>
          <t>es. milioni ...</t>
        </r>
      </text>
    </comment>
  </commentList>
</comments>
</file>

<file path=xl/comments3.xml><?xml version="1.0" encoding="utf-8"?>
<comments xmlns="http://schemas.openxmlformats.org/spreadsheetml/2006/main">
  <authors>
    <author>Louis C Ladouceur</author>
    <author>CHFRROB</author>
    <author>Polk Burleson</author>
    <author>François Roblin</author>
  </authors>
  <commentList>
    <comment ref="A14" authorId="0" shapeId="0">
      <text>
        <r>
          <rPr>
            <sz val="8"/>
            <color indexed="81"/>
            <rFont val="Tahoma"/>
            <family val="2"/>
          </rPr>
          <t xml:space="preserve">Provide a summary of your major business activities.
</t>
        </r>
      </text>
    </comment>
    <comment ref="AI30" authorId="1" shapeId="0">
      <text>
        <r>
          <rPr>
            <sz val="10"/>
            <color indexed="81"/>
            <rFont val="Arial"/>
            <family val="2"/>
          </rPr>
          <t>forecast</t>
        </r>
      </text>
    </comment>
    <comment ref="K31" authorId="2" shapeId="0">
      <text>
        <r>
          <rPr>
            <sz val="8"/>
            <color indexed="81"/>
            <rFont val="Tahoma"/>
            <family val="2"/>
          </rPr>
          <t>Please indicate the number of hours worked in your company the last 12 months, as a percentage of the maximum working hours, i.e. 24/7, 365 days a year</t>
        </r>
      </text>
    </comment>
    <comment ref="A38" authorId="3" shapeId="0">
      <text>
        <r>
          <rPr>
            <sz val="10"/>
            <color indexed="81"/>
            <rFont val="Arial"/>
            <family val="2"/>
          </rPr>
          <t>Please use the ISO currency code</t>
        </r>
      </text>
    </comment>
    <comment ref="X38" authorId="1" shapeId="0">
      <text>
        <r>
          <rPr>
            <sz val="10"/>
            <color indexed="81"/>
            <rFont val="Arial"/>
            <family val="2"/>
          </rPr>
          <t>forecast</t>
        </r>
      </text>
    </comment>
    <comment ref="A40" authorId="3" shapeId="0">
      <text>
        <r>
          <rPr>
            <sz val="10"/>
            <color indexed="81"/>
            <rFont val="Arial"/>
            <family val="2"/>
          </rPr>
          <t>i.e. thousands, millions, ...</t>
        </r>
      </text>
    </comment>
  </commentList>
</comments>
</file>

<file path=xl/sharedStrings.xml><?xml version="1.0" encoding="utf-8"?>
<sst xmlns="http://schemas.openxmlformats.org/spreadsheetml/2006/main" count="1125" uniqueCount="637">
  <si>
    <t xml:space="preserve"> </t>
  </si>
  <si>
    <t xml:space="preserve">  </t>
  </si>
  <si>
    <t>Ltd.</t>
  </si>
  <si>
    <t>Inc.</t>
  </si>
  <si>
    <t>+</t>
  </si>
  <si>
    <t>email</t>
  </si>
  <si>
    <t>@</t>
  </si>
  <si>
    <t>www.</t>
  </si>
  <si>
    <t>% equity</t>
  </si>
  <si>
    <t>Y-4</t>
  </si>
  <si>
    <t>Y-3</t>
  </si>
  <si>
    <t>Y-2</t>
  </si>
  <si>
    <t>Y-1</t>
  </si>
  <si>
    <t>Y</t>
  </si>
  <si>
    <t>Y+1</t>
  </si>
  <si>
    <t>%</t>
  </si>
  <si>
    <t>No</t>
  </si>
  <si>
    <t>Resp.</t>
  </si>
  <si>
    <t>N/A</t>
  </si>
  <si>
    <t>REV.</t>
  </si>
  <si>
    <t>1.1</t>
  </si>
  <si>
    <t>1.2</t>
  </si>
  <si>
    <t>1.3</t>
  </si>
  <si>
    <t>1.4</t>
  </si>
  <si>
    <t>2.1</t>
  </si>
  <si>
    <t>2.2</t>
  </si>
  <si>
    <t>2.3</t>
  </si>
  <si>
    <t>2.4</t>
  </si>
  <si>
    <t>2.5</t>
  </si>
  <si>
    <t>2.6</t>
  </si>
  <si>
    <t>2.7</t>
  </si>
  <si>
    <t>2.8</t>
  </si>
  <si>
    <t>2.9</t>
  </si>
  <si>
    <t>3.1</t>
  </si>
  <si>
    <t>3.2</t>
  </si>
  <si>
    <t>3.3</t>
  </si>
  <si>
    <t>4.1</t>
  </si>
  <si>
    <t>4.2</t>
  </si>
  <si>
    <t>4.3</t>
  </si>
  <si>
    <t>4.4</t>
  </si>
  <si>
    <t>4.5</t>
  </si>
  <si>
    <t>4.6</t>
  </si>
  <si>
    <t>4.7</t>
  </si>
  <si>
    <t>4.8</t>
  </si>
  <si>
    <t>4.9</t>
  </si>
  <si>
    <t>4.10</t>
  </si>
  <si>
    <t>5.1</t>
  </si>
  <si>
    <t>5.2</t>
  </si>
  <si>
    <t>5.3</t>
  </si>
  <si>
    <t>5.4</t>
  </si>
  <si>
    <t>5.5</t>
  </si>
  <si>
    <t>6.1</t>
  </si>
  <si>
    <t>6.2</t>
  </si>
  <si>
    <t>6.3</t>
  </si>
  <si>
    <t>6.4</t>
  </si>
  <si>
    <t>3.4</t>
  </si>
  <si>
    <t>3.5</t>
  </si>
  <si>
    <t>1.5</t>
  </si>
  <si>
    <t>SpA</t>
  </si>
  <si>
    <t>GmbH</t>
  </si>
  <si>
    <t>6.5</t>
  </si>
  <si>
    <t>3.6</t>
  </si>
  <si>
    <t>3.7</t>
  </si>
  <si>
    <t>3.8</t>
  </si>
  <si>
    <t>3.9</t>
  </si>
  <si>
    <t>5.6</t>
  </si>
  <si>
    <t>MOL (EBITDA)</t>
  </si>
  <si>
    <t>MON (EBIT)</t>
  </si>
  <si>
    <t>3.0</t>
  </si>
  <si>
    <t>Criteria for supplier selection</t>
  </si>
  <si>
    <t>Codes and Manuals</t>
  </si>
  <si>
    <t>Low Usage</t>
  </si>
  <si>
    <t>Medium Usage</t>
  </si>
  <si>
    <t>High Usage</t>
  </si>
  <si>
    <t>CODICE</t>
  </si>
  <si>
    <t>NUMERAZIONE</t>
  </si>
  <si>
    <t>Come completare il modulo Pre-Valutazione Fornitore Brembo</t>
  </si>
  <si>
    <t>MODULO PRE-VALUTAZIONE FORNITORE</t>
  </si>
  <si>
    <t>Come inviarlo?</t>
  </si>
  <si>
    <t>MODULO PER-VALUTAZIONE FORNITORE</t>
  </si>
  <si>
    <t>Nome azienda</t>
  </si>
  <si>
    <t>Data</t>
  </si>
  <si>
    <t>Nome Azienda</t>
  </si>
  <si>
    <t>Anno di fondazione</t>
  </si>
  <si>
    <t>Indirizzo</t>
  </si>
  <si>
    <t>Telefono</t>
  </si>
  <si>
    <t>Tipo di azienda</t>
  </si>
  <si>
    <t>Altro (specificare)</t>
  </si>
  <si>
    <t>Altro (specif.)</t>
  </si>
  <si>
    <t>Informazioni generali</t>
  </si>
  <si>
    <t>Lingue</t>
  </si>
  <si>
    <t>Inglese</t>
  </si>
  <si>
    <t>Cinese</t>
  </si>
  <si>
    <t>Italiano</t>
  </si>
  <si>
    <t>Spagnolo</t>
  </si>
  <si>
    <t>Tedesco</t>
  </si>
  <si>
    <t>Ore di lavoro</t>
  </si>
  <si>
    <t>Impiegati</t>
  </si>
  <si>
    <t>Produzione</t>
  </si>
  <si>
    <t>Qualità</t>
  </si>
  <si>
    <t>Tecnici</t>
  </si>
  <si>
    <t>R&amp;S - Laboratori - Prototipi</t>
  </si>
  <si>
    <t>Unità</t>
  </si>
  <si>
    <t>Valuta</t>
  </si>
  <si>
    <t>Dati Finanziari</t>
  </si>
  <si>
    <t>Commenti</t>
  </si>
  <si>
    <t>Ricavi consolidati</t>
  </si>
  <si>
    <t>Ricavi</t>
  </si>
  <si>
    <t>Principali Fornitori</t>
  </si>
  <si>
    <t>Principali Clienti</t>
  </si>
  <si>
    <t>Fornitori</t>
  </si>
  <si>
    <t>Clienti</t>
  </si>
  <si>
    <t>Prodotto</t>
  </si>
  <si>
    <t>Assicurazione</t>
  </si>
  <si>
    <t>Terza parte</t>
  </si>
  <si>
    <t>Assicuratore</t>
  </si>
  <si>
    <t>N° Polizza</t>
  </si>
  <si>
    <t>per anno</t>
  </si>
  <si>
    <t>Contatto Fornitore</t>
  </si>
  <si>
    <t>Si</t>
  </si>
  <si>
    <t>Parziale</t>
  </si>
  <si>
    <r>
      <t xml:space="preserve">Commenti e Documenti di Supporto
</t>
    </r>
    <r>
      <rPr>
        <sz val="11"/>
        <color theme="0"/>
        <rFont val="Arial"/>
        <family val="2"/>
      </rPr>
      <t>(Fornire informazioni di supporto alla valutazione)</t>
    </r>
  </si>
  <si>
    <t>ANNO</t>
  </si>
  <si>
    <t xml:space="preserve">ANNO -1 </t>
  </si>
  <si>
    <t>ANNO -2</t>
  </si>
  <si>
    <t>Profitto e Perdite</t>
  </si>
  <si>
    <t>Conclusioni</t>
  </si>
  <si>
    <t>Miglioramenti</t>
  </si>
  <si>
    <t>Piano d'azione</t>
  </si>
  <si>
    <t>Numero totale di domande:</t>
  </si>
  <si>
    <t>Totale numero di risposte "SI"</t>
  </si>
  <si>
    <t>Totale numero di risposte "NO"</t>
  </si>
  <si>
    <t>Totale n° di risposte "PARZIALE"</t>
  </si>
  <si>
    <r>
      <t>Compilare tutte le informazioni richieste nel Foglio delle</t>
    </r>
    <r>
      <rPr>
        <b/>
        <sz val="14"/>
        <rFont val="Arial"/>
        <family val="2"/>
      </rPr>
      <t xml:space="preserve"> Informazioni Fornitore, </t>
    </r>
    <r>
      <rPr>
        <sz val="14"/>
        <rFont val="Arial"/>
        <family val="2"/>
      </rPr>
      <t xml:space="preserve">nel </t>
    </r>
    <r>
      <rPr>
        <b/>
        <sz val="14"/>
        <rFont val="Arial"/>
        <family val="2"/>
      </rPr>
      <t>Questionario Fornitore</t>
    </r>
    <r>
      <rPr>
        <sz val="14"/>
        <rFont val="Arial"/>
        <family val="2"/>
      </rPr>
      <t>, nel</t>
    </r>
    <r>
      <rPr>
        <b/>
        <sz val="14"/>
        <rFont val="Arial"/>
        <family val="2"/>
      </rPr>
      <t xml:space="preserve"> Supplemento Sostenibilità</t>
    </r>
    <r>
      <rPr>
        <sz val="14"/>
        <rFont val="Arial"/>
        <family val="2"/>
      </rPr>
      <t xml:space="preserve"> e nel </t>
    </r>
    <r>
      <rPr>
        <b/>
        <sz val="14"/>
        <rFont val="Arial"/>
        <family val="2"/>
      </rPr>
      <t>Piano Finanziario</t>
    </r>
    <r>
      <rPr>
        <sz val="14"/>
        <rFont val="Arial"/>
        <family val="2"/>
      </rPr>
      <t>.</t>
    </r>
    <r>
      <rPr>
        <sz val="14"/>
        <color rgb="FFFF0000"/>
        <rFont val="Arial"/>
        <family val="2"/>
      </rPr>
      <t/>
    </r>
  </si>
  <si>
    <t>Descrizione dell'Attività</t>
  </si>
  <si>
    <t>Allegare l'ultimo diagramma di gestione</t>
  </si>
  <si>
    <t>Top 5 azionisti</t>
  </si>
  <si>
    <t>Azionista</t>
  </si>
  <si>
    <t>Ore lavorate/ore max</t>
  </si>
  <si>
    <t>Data rinnovo contratto</t>
  </si>
  <si>
    <t>come % di ricavi</t>
  </si>
  <si>
    <t>% del mercato automobilistico</t>
  </si>
  <si>
    <t>Affari</t>
  </si>
  <si>
    <t>Altre compagnie controllate dagli azionisti</t>
  </si>
  <si>
    <t>Copertura</t>
  </si>
  <si>
    <t>per danno</t>
  </si>
  <si>
    <t>Fornire una copia dell'ultima polizza assicurativa</t>
  </si>
  <si>
    <t>APPROVAZIONI EASA</t>
  </si>
  <si>
    <t>L'Organizzazione approvata è in accordo con:</t>
  </si>
  <si>
    <t>Se si, fornire una copia dell'approvazione.</t>
  </si>
  <si>
    <t>Informazioni aggiuntive</t>
  </si>
  <si>
    <t xml:space="preserve"> Inserire il contatto del Fornitore che ha compilato il questionario e la data di emissione</t>
  </si>
  <si>
    <t>2. Sostenibilità</t>
  </si>
  <si>
    <t>3. Lavorazione Prodotto / Processo</t>
  </si>
  <si>
    <t>4. Eccellenza Operativa</t>
  </si>
  <si>
    <t>5. Miglioramento Continuo</t>
  </si>
  <si>
    <t>6. Costi</t>
  </si>
  <si>
    <r>
      <rPr>
        <b/>
        <sz val="10"/>
        <color indexed="8"/>
        <rFont val="Arial"/>
        <family val="2"/>
      </rPr>
      <t xml:space="preserve">Quali metodi si usano per monitorare i processi e guidare il miglioramento continuo?
</t>
    </r>
    <r>
      <rPr>
        <i/>
        <sz val="10"/>
        <color indexed="30"/>
        <rFont val="Arial"/>
        <family val="2"/>
      </rPr>
      <t>Fornire degli esempi di come si applicano questi concetti nei processi, includendo i processi di sostenibilità.</t>
    </r>
  </si>
  <si>
    <r>
      <rPr>
        <b/>
        <sz val="10"/>
        <color indexed="8"/>
        <rFont val="Arial"/>
        <family val="2"/>
      </rPr>
      <t xml:space="preserve">Si usano metodi di miglioramento del processo, come Lean, 6Sigma, 5S, DMAIC ...?
</t>
    </r>
    <r>
      <rPr>
        <i/>
        <sz val="10"/>
        <color indexed="30"/>
        <rFont val="Arial"/>
        <family val="2"/>
      </rPr>
      <t xml:space="preserve">Fornire degli esempi di come si applicano questi metodi.   </t>
    </r>
  </si>
  <si>
    <t xml:space="preserve">Domande Supplementari di Sostenibilità </t>
  </si>
  <si>
    <t>Punteggio Totale</t>
  </si>
  <si>
    <t>CAPITALE NETTO INVESTITO</t>
  </si>
  <si>
    <t>PATRIMONIO NETTO</t>
  </si>
  <si>
    <t>RISERVE</t>
  </si>
  <si>
    <t>BANCA</t>
  </si>
  <si>
    <t>VENDITE NETTE</t>
  </si>
  <si>
    <t xml:space="preserve">Ammortamenti e Deprezzamenti </t>
  </si>
  <si>
    <t>PROFITTO NETTO</t>
  </si>
  <si>
    <t>DATA DI FONDAZIONE</t>
  </si>
  <si>
    <t>AZIENDA</t>
  </si>
  <si>
    <t>COSTO DEI BENI VENDUTI</t>
  </si>
  <si>
    <t>Compila con il nome completo dell'azienda</t>
  </si>
  <si>
    <t>VALUTA</t>
  </si>
  <si>
    <t>Risultati Supplementari della Sostenibilità</t>
  </si>
  <si>
    <t>Alcune risposte alle domande presenti nella sezione Sostenibilità del Questionario Fornitore daranno l'avvio alla compilazione della sezione del Supplemento Sostenibilità.</t>
  </si>
  <si>
    <t>Una volta completato, ritorna una copia del documento, allegata a tutti i documenti di supporto, attraverso una e-mail o una regolare mail inviata da una persona di Brembo Acquisti che ha richiesto il questionario.</t>
  </si>
  <si>
    <t xml:space="preserve">Collegamenti a: </t>
  </si>
  <si>
    <t>Richiesto da</t>
  </si>
  <si>
    <r>
      <rPr>
        <b/>
        <sz val="10"/>
        <rFont val="Arial"/>
        <family val="2"/>
      </rPr>
      <t>Si producono prodotti di sicurezza?</t>
    </r>
    <r>
      <rPr>
        <i/>
        <sz val="10"/>
        <color theme="3"/>
        <rFont val="Arial"/>
        <family val="2"/>
      </rPr>
      <t xml:space="preserve">
</t>
    </r>
    <r>
      <rPr>
        <i/>
        <sz val="10"/>
        <color rgb="FF0070C0"/>
        <rFont val="Arial"/>
        <family val="2"/>
      </rPr>
      <t xml:space="preserve">Se si, descrivere come sono gestiti e le relativa rintracciabilità. </t>
    </r>
  </si>
  <si>
    <r>
      <rPr>
        <b/>
        <sz val="10"/>
        <color indexed="8"/>
        <rFont val="Arial"/>
        <family val="2"/>
      </rPr>
      <t xml:space="preserve">L'azienda ha una politica sociale per le Diversità?
</t>
    </r>
    <r>
      <rPr>
        <i/>
        <sz val="10"/>
        <color indexed="30"/>
        <rFont val="Arial"/>
        <family val="2"/>
      </rPr>
      <t>Se si, fornire una copia della politica.</t>
    </r>
  </si>
  <si>
    <t>Risultati Totali per il Supplemento SA</t>
  </si>
  <si>
    <t>Inserire il contatto del Fornitore che ha compilato il questionario e la data di emissione</t>
  </si>
  <si>
    <t>Sede</t>
  </si>
  <si>
    <t>Inserire la sede</t>
  </si>
  <si>
    <t>Nel Questionario, indicare la risposta con una "X" sotto l'apposita colonna 'Si', 'Parziale', o 'No' secondo le Vostre valutazioni.</t>
  </si>
  <si>
    <t>Se si pensa che una domanda non sia applicabile al tipo di azienda, indicare, nella cella 'Commenti', "N/A" e fornire una spiegazione.</t>
  </si>
  <si>
    <t>Assicurarsi di allegare la documentazione di supporto richiesta qualora le domande lo prevedano.</t>
  </si>
  <si>
    <t>Commenti e documentazione insufficienti potrebbero ritardare la valutazione.</t>
  </si>
  <si>
    <t xml:space="preserve">Le risposte devono riflettere la reale situazione e Brembo (o un Ente Terzo autorizzato da Brembo) si riserva il diritto di condurre in qualsiasi momento verifiche ispettive presso il Fornitore in modo da verificarne la coerenza con le risposte fornite. </t>
  </si>
  <si>
    <t>Principali allegati richiesti:</t>
  </si>
  <si>
    <t>a) Copia dell'ultimo Bilancio</t>
  </si>
  <si>
    <t>b) L'ultimo organigramma della struttura Qualità</t>
  </si>
  <si>
    <t>c) Il diagramma di flusso per tutti i processi produttivi</t>
  </si>
  <si>
    <t>d) La lista delle attrezzature con le indicazioni del costruttore, la descrizione e l'anno di produzione</t>
  </si>
  <si>
    <t xml:space="preserve">e) Il certificato della Società emesso dal locale Registro delle Imprese </t>
  </si>
  <si>
    <t>P.IVA</t>
  </si>
  <si>
    <t>sito web</t>
  </si>
  <si>
    <t>Allegare l'ultima presentazione dell'Azienda o volantino</t>
  </si>
  <si>
    <t>Direttore Generale</t>
  </si>
  <si>
    <t>Management Team</t>
  </si>
  <si>
    <t>Responsabile Qualità</t>
  </si>
  <si>
    <t>Rsponsabile Tecnico</t>
  </si>
  <si>
    <t>Responsabile Operation</t>
  </si>
  <si>
    <t>Responsabile Vendite</t>
  </si>
  <si>
    <t>Responsabile Sostenibilità</t>
  </si>
  <si>
    <t>Numero di turni</t>
  </si>
  <si>
    <t>Sindacato presente</t>
  </si>
  <si>
    <t>Sindacato non presente</t>
  </si>
  <si>
    <t>Nome Sindacato</t>
  </si>
  <si>
    <t>Reparti</t>
  </si>
  <si>
    <t>Totale</t>
  </si>
  <si>
    <t>Scoietà Controllate e Joint-Ventures</t>
  </si>
  <si>
    <t>% di equity posseduta</t>
  </si>
  <si>
    <t xml:space="preserve">Fornire una copia dell'ultimo Bilancio </t>
  </si>
  <si>
    <t>Articolo Fornito</t>
  </si>
  <si>
    <t xml:space="preserve">Settori di Business e relativa % (automobilistico, aeronautico, medicale, ecc.) </t>
  </si>
  <si>
    <t xml:space="preserve">Principale processo di produzione (es. lavorazione, forgiatura, trattamento superficiale, fusione, ecc.) </t>
  </si>
  <si>
    <t>Regolamento 748/2012 - Allegato I Parte 21 (Organiz. della produzione, Organiz. del progetto)</t>
  </si>
  <si>
    <t>Regolamento 2042/2003 - Allegato II Parte 145 (Organizzazione di continua aeronavigabilità)</t>
  </si>
  <si>
    <r>
      <rPr>
        <b/>
        <sz val="10"/>
        <rFont val="Arial"/>
        <family val="2"/>
      </rPr>
      <t xml:space="preserve">L'azienda applica i principi definiti nel Codice Etico Brembo e nel Codice di Condotta Anti-Corruzione di Brembo? 
</t>
    </r>
    <r>
      <rPr>
        <i/>
        <sz val="10"/>
        <color indexed="30"/>
        <rFont val="Arial"/>
        <family val="2"/>
      </rPr>
      <t>Se non si è ancora fatto, prenderne visione prima di rispondere a questa domanda. Copia di tali documenti può essere scaricata dal sito www.brembo.com.</t>
    </r>
  </si>
  <si>
    <r>
      <t xml:space="preserve">L'azienda include requisiti ambientali, di salute e sicurezza, e sociali nei contratti con i suoi fornitori? 
</t>
    </r>
    <r>
      <rPr>
        <i/>
        <sz val="10"/>
        <color rgb="FF0070C0"/>
        <rFont val="Arial"/>
        <family val="2"/>
      </rPr>
      <t>Se "Si", fornire un esempio di contratto.</t>
    </r>
  </si>
  <si>
    <r>
      <rPr>
        <b/>
        <sz val="10"/>
        <color indexed="8"/>
        <rFont val="Arial"/>
        <family val="2"/>
      </rPr>
      <t xml:space="preserve">Il sistema di gestione della salute e sicurezza è certificato in accordo alla OHSAS 18001, o norma equivalente, da un organismo di certificazione accreditato?
</t>
    </r>
    <r>
      <rPr>
        <i/>
        <sz val="10"/>
        <color indexed="30"/>
        <rFont val="Arial"/>
        <family val="2"/>
      </rPr>
      <t>Se "Si", fornire una copia della certificazione. Se la risposta non è "Si", fornire le seguenti informazioni nella cella "Commenti":
  1) nome e indirizzo e-mail del responsabile OHS dell'organizzazione, e
  2) evidenza che l'attività sia condotta in conformità alle leggi OHS locali / nazionali.</t>
    </r>
  </si>
  <si>
    <r>
      <t xml:space="preserve">Durante gli ultimi cinque anni, non si sono verificati incidenti con conseguenti lesioni gravi o morte di uno dei vostri dipendenti?                                                                                     </t>
    </r>
    <r>
      <rPr>
        <i/>
        <sz val="10"/>
        <color indexed="30"/>
        <rFont val="Arial"/>
        <family val="2"/>
      </rPr>
      <t>Fornire una metrica specifica con il metodo di misurazione.</t>
    </r>
  </si>
  <si>
    <t>Il disegno e la produzione di tutti gli strumenti e le attrezzature sono realizzati internamente all'azienda?</t>
  </si>
  <si>
    <t>Si è a conoscenza dei documenti della Qualità per il settore automobilistico/aeronautico (Piano di Controllo, PPAP, FMEA, FAIR, FOD, Piano di Assicurazione Qualità, ecc.)?</t>
  </si>
  <si>
    <r>
      <t xml:space="preserve">Si ha esperienza con appropriati software di simulazione per i processi speciali di fabbricazione? Sono presenti nel sito risorse CAD/CAE/CAM? 
</t>
    </r>
    <r>
      <rPr>
        <i/>
        <sz val="10"/>
        <color rgb="FF0070C0"/>
        <rFont val="Arial"/>
        <family val="2"/>
      </rPr>
      <t>Elencare numero di postazioni e programmi utilizzati, es. UG, CATIA, ecc.</t>
    </r>
  </si>
  <si>
    <r>
      <t xml:space="preserve">Si è d'accordo, in caso accada un problema, di introdurre immediatamente operazioni di 'contenimento' per proteggere Brembo e i suoi clienti da non conformità?
</t>
    </r>
    <r>
      <rPr>
        <i/>
        <sz val="10"/>
        <color rgb="FF0070C0"/>
        <rFont val="Arial"/>
        <family val="2"/>
      </rPr>
      <t>Il contenimento si riferisce all'identificazione ed isolamento (quarantena) di tutta la produzione relativa all'ordine di Brembo. L'effetto di questa azione è quello di prevenire l'ingresso di qualunque materiale sospetto all'interno dei siti produttivi Brembo.</t>
    </r>
  </si>
  <si>
    <r>
      <rPr>
        <b/>
        <sz val="10"/>
        <color indexed="8"/>
        <rFont val="Arial"/>
        <family val="2"/>
      </rPr>
      <t xml:space="preserve">Si assicura che i propri sub-fornitori continuino a migliorare la prestazione in termini di qualità, consegna e sostenibilità (OHS, Ambiente, e Sociale)?
</t>
    </r>
    <r>
      <rPr>
        <i/>
        <sz val="10"/>
        <color indexed="30"/>
        <rFont val="Arial"/>
        <family val="2"/>
      </rPr>
      <t>Fornire le metriche di On-Time Delivery, Quality Performance e Sostenibilità dei migliori cinque fornitori.</t>
    </r>
  </si>
  <si>
    <t>Esiste un processo di monitoraggio dei problemi e si è d'accordo nel fornire una risposta iniziale al problema entro 24 ore e di inviare una risposta finale (con analisi della causa radice e piano di azioni correttive) entro 15 giorni di calendario - a meno che sia stato richiesto ed approvato un tempo supplementare?</t>
  </si>
  <si>
    <r>
      <rPr>
        <b/>
        <sz val="10"/>
        <rFont val="Arial"/>
        <family val="2"/>
      </rPr>
      <t>Si prende l'impegno a non fare modifiche al prodotto o processo prima di una notifica scritta e/o approvazione da parte di Brembo?</t>
    </r>
    <r>
      <rPr>
        <sz val="10"/>
        <rFont val="Arial"/>
        <family val="2"/>
      </rPr>
      <t xml:space="preserve">
</t>
    </r>
    <r>
      <rPr>
        <i/>
        <sz val="10"/>
        <color rgb="FF0070C0"/>
        <rFont val="Arial"/>
        <family val="2"/>
      </rPr>
      <t>Ciò include anche qualsiasi modifica nella progettazione di parti, nei materiali, nei sub-fornitori o nei siti produttivi.</t>
    </r>
  </si>
  <si>
    <r>
      <rPr>
        <b/>
        <sz val="10"/>
        <color indexed="8"/>
        <rFont val="Arial"/>
        <family val="2"/>
      </rPr>
      <t xml:space="preserve">Si hanno esperienze internazionali?
</t>
    </r>
    <r>
      <rPr>
        <i/>
        <sz val="10"/>
        <color indexed="30"/>
        <rFont val="Arial"/>
        <family val="2"/>
      </rPr>
      <t>Descrivere le aree con cui si ha esperienza, durata dell'esperienza, frequenze di consegna…</t>
    </r>
  </si>
  <si>
    <t>Si applicano concetti logistici evoluti (Kanban, Vendor Managed Inventory, XML-ordering and invoicing, EDI)?</t>
  </si>
  <si>
    <r>
      <rPr>
        <b/>
        <sz val="10"/>
        <rFont val="Arial"/>
        <family val="2"/>
      </rPr>
      <t xml:space="preserve">Sono presenti e si è d'accordo nel fornire statistiche sulla qualità dei prodotti e servizi erogati ai vostri clienti?
</t>
    </r>
    <r>
      <rPr>
        <i/>
        <sz val="10"/>
        <color indexed="30"/>
        <rFont val="Arial"/>
        <family val="2"/>
      </rPr>
      <t>Fornire un esempio dell'OTD corrente, della frequenza di guasto e di qualsiasi altra informazione sulla Qualità che si condivide con i clienti.</t>
    </r>
  </si>
  <si>
    <t>Si ha una assicurazione sulla responsabilità civile?</t>
  </si>
  <si>
    <t>Si è d'accordo nel partecipare alle attività di miglioramento con Brembo, quali ad esempio Value Stream Mapping, analisi VA/VE, eventi Kaizen …?</t>
  </si>
  <si>
    <r>
      <rPr>
        <b/>
        <sz val="10"/>
        <color indexed="8"/>
        <rFont val="Arial"/>
        <family val="2"/>
      </rPr>
      <t xml:space="preserve">Si permette ai propri lavoratori la libertà di associazione (es. partecipazioni al sindacato)? 
</t>
    </r>
    <r>
      <rPr>
        <i/>
        <sz val="10"/>
        <color indexed="30"/>
        <rFont val="Arial"/>
        <family val="2"/>
      </rPr>
      <t>Se si, fornire una copia della politica.</t>
    </r>
  </si>
  <si>
    <t xml:space="preserve">L'azienda impiega lavoratori forzati? Si richiede ai lavoratori di fornire all'azienda i loro documenti / passaporti di identificazione?
</t>
  </si>
  <si>
    <r>
      <rPr>
        <b/>
        <sz val="10"/>
        <color indexed="8"/>
        <rFont val="Arial"/>
        <family val="2"/>
      </rPr>
      <t xml:space="preserve">Si forniscono formazione sulla sicurezza e dispositivi di protezione per i lavoratori e gli appaltatori?
</t>
    </r>
    <r>
      <rPr>
        <i/>
        <sz val="10"/>
        <color indexed="30"/>
        <rFont val="Arial"/>
        <family val="2"/>
      </rPr>
      <t>Se si, fornire un campione del materiale usato nell'ultima sessione d'addestramento.</t>
    </r>
  </si>
  <si>
    <r>
      <rPr>
        <b/>
        <sz val="10"/>
        <color indexed="8"/>
        <rFont val="Arial"/>
        <family val="2"/>
      </rPr>
      <t xml:space="preserve">Si ha un sistema per l'identificazione, la rintracciabilità e la gestione delle sostanze  pericolose e vietate, incluse quelle all'interno della catena di fornitura?
</t>
    </r>
    <r>
      <rPr>
        <i/>
        <sz val="10"/>
        <color indexed="30"/>
        <rFont val="Arial"/>
        <family val="2"/>
      </rPr>
      <t>Evidenze?</t>
    </r>
  </si>
  <si>
    <r>
      <rPr>
        <b/>
        <sz val="10"/>
        <rFont val="Arial"/>
        <family val="2"/>
      </rPr>
      <t>Si ha familiarità con i requisiti IMDS e inoltre si ha un programma per assicurare il rispetto della legislazione RoHS e REACH (riguardante le sostenze vietate e pericolose)?</t>
    </r>
    <r>
      <rPr>
        <b/>
        <sz val="10"/>
        <color indexed="8"/>
        <rFont val="Arial"/>
        <family val="2"/>
      </rPr>
      <t xml:space="preserve">
</t>
    </r>
    <r>
      <rPr>
        <i/>
        <sz val="10"/>
        <color rgb="FF0070C0"/>
        <rFont val="Arial"/>
        <family val="2"/>
      </rPr>
      <t>Evidenze?</t>
    </r>
  </si>
  <si>
    <r>
      <rPr>
        <b/>
        <sz val="10"/>
        <color indexed="8"/>
        <rFont val="Arial"/>
        <family val="2"/>
      </rPr>
      <t xml:space="preserve">Esiste una politica in merito alla tematica dell'approvvigionamento dei "Conflct Minerals" ?
</t>
    </r>
    <r>
      <rPr>
        <i/>
        <sz val="10"/>
        <color indexed="30"/>
        <rFont val="Arial"/>
        <family val="2"/>
      </rPr>
      <t>Evidenze?</t>
    </r>
  </si>
  <si>
    <r>
      <rPr>
        <b/>
        <sz val="10"/>
        <color indexed="8"/>
        <rFont val="Arial"/>
        <family val="2"/>
      </rPr>
      <t xml:space="preserve">Si ha un programma per misurare e/o ridurre l'emissione dei gas ad effetto serra e/o il consumo di energia?
</t>
    </r>
    <r>
      <rPr>
        <i/>
        <sz val="10"/>
        <color rgb="FF0070C0"/>
        <rFont val="Arial"/>
        <family val="2"/>
      </rPr>
      <t>Se si, fornire copia dei vostri progressi su questo tema.</t>
    </r>
  </si>
  <si>
    <r>
      <rPr>
        <b/>
        <sz val="10"/>
        <color indexed="8"/>
        <rFont val="Arial"/>
        <family val="2"/>
      </rPr>
      <t xml:space="preserve">Si hanno permessi ambientali come richiesto dalla legge locale?
</t>
    </r>
    <r>
      <rPr>
        <i/>
        <sz val="10"/>
        <color indexed="30"/>
        <rFont val="Arial"/>
        <family val="2"/>
      </rPr>
      <t>Allegare copia dei permessi relativi.</t>
    </r>
  </si>
  <si>
    <t>Contatti Fornitore</t>
  </si>
  <si>
    <t>Bilancio</t>
  </si>
  <si>
    <t>1. Gestione Azienda</t>
  </si>
  <si>
    <t>Numero di domande con risposta:</t>
  </si>
  <si>
    <r>
      <rPr>
        <b/>
        <sz val="10"/>
        <color indexed="8"/>
        <rFont val="Arial"/>
        <family val="2"/>
      </rPr>
      <t xml:space="preserve">Si acconsente che Brembo abbia accesso alle vostre sedi, al personale, ai documenti e alle informazioni finanziarie rilevanti?
</t>
    </r>
    <r>
      <rPr>
        <i/>
        <sz val="10"/>
        <color rgb="FF0070C0"/>
        <rFont val="Arial"/>
        <family val="2"/>
      </rPr>
      <t>Brembo o l'Ente Terzo autorizzato potrebbe decidere di condurre visite ispettive o altre visite alle vostre sedi con lo scopo di una qualificazione inziale o per lavorare insieme su attività di Miglioramento del Prodotto/Processo.</t>
    </r>
  </si>
  <si>
    <r>
      <rPr>
        <b/>
        <sz val="10"/>
        <rFont val="Arial"/>
        <family val="2"/>
      </rPr>
      <t xml:space="preserve">E' presente un business plan di medio termine per l'azienda e/o per il gruppo?
</t>
    </r>
    <r>
      <rPr>
        <i/>
        <sz val="10"/>
        <color indexed="30"/>
        <rFont val="Arial"/>
        <family val="2"/>
      </rPr>
      <t xml:space="preserve">Fornire una copia dell' ultimo business plan. Un business plan dovrebbe includere: una previsione dei volumi, i risultati finanziari, il target dei prodotti, i clienti, la gestione della qualità / ambiente / salute / sicurezza, lo sviluppo dei team, le spese di capitale, ecc. </t>
    </r>
  </si>
  <si>
    <r>
      <rPr>
        <b/>
        <sz val="10"/>
        <color indexed="8"/>
        <rFont val="Arial"/>
        <family val="2"/>
      </rPr>
      <t xml:space="preserve">Il Sistema di Gestione Ambientale è certificato in accordo alla ISO 14001, o norma equivalente, da un organismo di certificazione accreditato?
</t>
    </r>
    <r>
      <rPr>
        <i/>
        <sz val="10"/>
        <color indexed="30"/>
        <rFont val="Arial"/>
        <family val="2"/>
      </rPr>
      <t>Se "Si", fornire copia della certificazione. Se la risposta non è "Si", fornire le seguenti informazioni nella cella "Commenti" e rispondere alle domande aggiuntive nel foglio di lavoro Supplemento Sostenibilità. 
  1) nome e indirizzo e-mail del responsabile ambientale dell'organizzazione, e
  2) evidenza che l'attività sia svolta in conformità alle leggi ambientali locali.</t>
    </r>
  </si>
  <si>
    <r>
      <t xml:space="preserve">Durante gli ultimi cinque anni, non si sono verificati incidenti ambientali significativi  nell'azienda o non sono state ricevute notifiche di violazioni ambientali da parte delle autorità competenti? 
</t>
    </r>
    <r>
      <rPr>
        <i/>
        <sz val="10"/>
        <color indexed="30"/>
        <rFont val="Arial"/>
        <family val="2"/>
      </rPr>
      <t>Se non "Si", fornire copie dei relativi documenti e rispondere alle domande aggiuntive nel foglio di lavoro Supplemento Sostenibilità.</t>
    </r>
  </si>
  <si>
    <r>
      <rPr>
        <b/>
        <sz val="10"/>
        <color indexed="8"/>
        <rFont val="Arial"/>
        <family val="2"/>
      </rPr>
      <t xml:space="preserve">L'azienda ha in atto un processo finalizzato ad assicurare l'osservanza di norme, legislazioni e convenzioni sui Diritti Umani riconosciute internazionalmente?   </t>
    </r>
    <r>
      <rPr>
        <b/>
        <sz val="10"/>
        <color rgb="FFFF0000"/>
        <rFont val="Arial"/>
        <family val="2"/>
      </rPr>
      <t xml:space="preserve">     </t>
    </r>
    <r>
      <rPr>
        <b/>
        <sz val="10"/>
        <color indexed="8"/>
        <rFont val="Arial"/>
        <family val="2"/>
      </rPr>
      <t xml:space="preserve">                                   </t>
    </r>
    <r>
      <rPr>
        <i/>
        <sz val="10"/>
        <color indexed="30"/>
        <rFont val="Arial"/>
        <family val="2"/>
      </rPr>
      <t>Esempi: Convenzioni ILO sulle Norme del Lavoro, Dichiarazione Universale sui Diritti Umani,  Linee Guida OECD per Aziende Multinazionali.</t>
    </r>
  </si>
  <si>
    <r>
      <t>Vi è in atto un programma che assicuri il rispetto delle leggi e prevenga l'accadimento di reati all'interno dell'azienda</t>
    </r>
    <r>
      <rPr>
        <b/>
        <sz val="10"/>
        <rFont val="Arial"/>
        <family val="2"/>
      </rPr>
      <t xml:space="preserve"> (si riporta a scopo di esempio, per le aziende italiane, l'implementazione del Modello di Organizzazione e Gestione e la nomina di un Organismo di Vigilanza secondo il D.Lgs. 231/2001)?</t>
    </r>
    <r>
      <rPr>
        <b/>
        <sz val="10"/>
        <color indexed="8"/>
        <rFont val="Arial"/>
        <family val="2"/>
      </rPr>
      <t xml:space="preserve">  </t>
    </r>
    <r>
      <rPr>
        <i/>
        <sz val="10"/>
        <color theme="3" tint="0.39997558519241921"/>
        <rFont val="Arial"/>
        <family val="2"/>
      </rPr>
      <t>Fornire una copia.</t>
    </r>
  </si>
  <si>
    <r>
      <rPr>
        <b/>
        <sz val="10"/>
        <rFont val="Arial"/>
        <family val="2"/>
      </rPr>
      <t>L'azienda ha un codice scritto o una politica che indirizza ai principi di trasparenza, correttezza e tratta il tema del contenimento della corruzione, delle eccessive regalie, della frode, dell' estorsione, dell' appropriazione indebita?</t>
    </r>
    <r>
      <rPr>
        <b/>
        <sz val="10"/>
        <color indexed="8"/>
        <rFont val="Arial"/>
        <family val="2"/>
      </rPr>
      <t xml:space="preserve"> </t>
    </r>
    <r>
      <rPr>
        <i/>
        <sz val="10"/>
        <color theme="3" tint="0.39997558519241921"/>
        <rFont val="Arial"/>
        <family val="2"/>
      </rPr>
      <t>Fornire una copia.</t>
    </r>
  </si>
  <si>
    <t>Il disegno di tutti i componenti prodotti è realizzato internamente all'azienda?</t>
  </si>
  <si>
    <r>
      <rPr>
        <b/>
        <sz val="10"/>
        <color indexed="8"/>
        <rFont val="Arial"/>
        <family val="2"/>
      </rPr>
      <t xml:space="preserve">Vi è un un sistema che assicuri che i requisiti di qualità Brembo vengano considerati durante la fase di progettazione del prodotto / processo?
</t>
    </r>
    <r>
      <rPr>
        <i/>
        <sz val="10"/>
        <color indexed="30"/>
        <rFont val="Arial"/>
        <family val="2"/>
      </rPr>
      <t>Questo sistema potrebbe includere (come minimo) Riesami di Progettazione, Piano di Controllo Prodotto/Processo, Istruzioni di lavoro del Prodotto/Processo, Capacità degli strumenti di misura, Validazione del Processo, Validazione del Prodotto o equivalenti. Fornire le evidenze.</t>
    </r>
  </si>
  <si>
    <t>Si è d'accordo nel mantenere, e aggiornare costantemente, lo standard di Qualità Brembo per ogni componente /servizio che verrà consegnato?</t>
  </si>
  <si>
    <r>
      <t xml:space="preserve">Esiste un'attività di innovazione di Prodotto e/o Processo e le innovazioni o miglioramenti di progetto verranno condivisi con Brembo?
</t>
    </r>
    <r>
      <rPr>
        <i/>
        <sz val="10"/>
        <color rgb="FF0070C0"/>
        <rFont val="Arial"/>
        <family val="2"/>
      </rPr>
      <t>Fornire esempi delle ultime innovazioni proposte ai clienti.</t>
    </r>
  </si>
  <si>
    <t xml:space="preserve">Si ha familiarità con la norma relativa ai veicoli fuori uso (2000/53/EC)? </t>
  </si>
  <si>
    <r>
      <t xml:space="preserve">L'azienda ha un laboratorio metrologico?
</t>
    </r>
    <r>
      <rPr>
        <i/>
        <sz val="10"/>
        <color rgb="FF0070C0"/>
        <rFont val="Arial"/>
        <family val="2"/>
      </rPr>
      <t>Se si, fornire una lista degli strumenti di misura del laboratorio metrologico.</t>
    </r>
  </si>
  <si>
    <r>
      <rPr>
        <b/>
        <sz val="10"/>
        <color indexed="8"/>
        <rFont val="Arial"/>
        <family val="2"/>
      </rPr>
      <t xml:space="preserve">Esiste un controllo di prodotto/processo durante le attività produttive?
</t>
    </r>
    <r>
      <rPr>
        <i/>
        <sz val="10"/>
        <color rgb="FF0070C0"/>
        <rFont val="Arial"/>
        <family val="2"/>
      </rPr>
      <t>Questo assicura che il personale e i processi siano qualificati e controllati, il controllo qualità sia disponibile in ogni turno produttivo, le non conformità siano identificate, e le azioni preventive e correttive siano implementate. Fornire un esempio del piano di controllo standard.</t>
    </r>
  </si>
  <si>
    <r>
      <rPr>
        <b/>
        <sz val="10"/>
        <rFont val="Arial"/>
        <family val="2"/>
      </rPr>
      <t xml:space="preserve">I materiali e i prodotti sono identificati e rintracciabili lungo i vostri processi fino al sito di Brembo?          </t>
    </r>
    <r>
      <rPr>
        <b/>
        <sz val="10"/>
        <color rgb="FFFF0000"/>
        <rFont val="Arial"/>
        <family val="2"/>
      </rPr>
      <t xml:space="preserve"> </t>
    </r>
    <r>
      <rPr>
        <sz val="10"/>
        <color rgb="FF0070C0"/>
        <rFont val="Arial"/>
        <family val="2"/>
      </rPr>
      <t xml:space="preserve">
</t>
    </r>
    <r>
      <rPr>
        <i/>
        <sz val="10"/>
        <color rgb="FF0070C0"/>
        <rFont val="Arial"/>
        <family val="2"/>
      </rPr>
      <t>E' possibile risalire al materiale in ingresso attraverso configurazione, lotto e codice del particolare o del prodotto fabbricato?</t>
    </r>
  </si>
  <si>
    <r>
      <rPr>
        <b/>
        <sz val="10"/>
        <color indexed="8"/>
        <rFont val="Arial"/>
        <family val="2"/>
      </rPr>
      <t xml:space="preserve">Si è d'accordo nel comunicare l'avanzamento e l'aggiornamento dei tempi/programmi di consegna ai propri clienti? 
</t>
    </r>
    <r>
      <rPr>
        <i/>
        <sz val="10"/>
        <color indexed="30"/>
        <rFont val="Arial"/>
        <family val="2"/>
      </rPr>
      <t>Ivi invluse le modifiche dei programmi, ordini, e consegne.</t>
    </r>
  </si>
  <si>
    <r>
      <rPr>
        <b/>
        <sz val="10"/>
        <color indexed="8"/>
        <rFont val="Arial"/>
        <family val="2"/>
      </rPr>
      <t xml:space="preserve">Vi è un piano di continuità operativa che descrive le misure di emergenza in caso di eventi inaspettati?                                                                                                                    </t>
    </r>
    <r>
      <rPr>
        <i/>
        <sz val="10"/>
        <color rgb="FF0070C0"/>
        <rFont val="Arial"/>
        <family val="2"/>
      </rPr>
      <t xml:space="preserve">Fornire una copia del piano. Un piano di continuità operativa (o equivalente) dovrebbe descrivere le misure che la propria azienda mette in atto per assicurare la continuità della produzione e della consegna ai clienti, in caso di eventi inaspettati, come scioperi, guasti macchina di grave entità, interruzione nelle comunicazioni, guasti nei sistemi IT, terremoto, cause ambientali ... e dovrebbe includere una lista di contatti di persone disponibili 24/7 nel caso di richieste da parte di Brembo durante questo periodo.            </t>
    </r>
  </si>
  <si>
    <r>
      <rPr>
        <b/>
        <sz val="10"/>
        <rFont val="Arial"/>
        <family val="2"/>
      </rPr>
      <t xml:space="preserve">Sono presenti e si è d'accordo nel fornire evidenza, su base regolare se richiesto, dei controlli statistici ad ogni sito Brembo ricevente?                                                                     </t>
    </r>
    <r>
      <rPr>
        <i/>
        <sz val="10"/>
        <color rgb="FF0070C0"/>
        <rFont val="Arial"/>
        <family val="2"/>
      </rPr>
      <t xml:space="preserve"> Ciò potrebbe includere Cp, Cpk, Pp, Ppk o altri indici statistici dei prodotti forniti.</t>
    </r>
  </si>
  <si>
    <r>
      <rPr>
        <b/>
        <sz val="10"/>
        <rFont val="Arial"/>
        <family val="2"/>
      </rPr>
      <t>Si è d'accordo nel fornire a Brembo un piano di miglioramento per incrementare la prestazione su base annuale?</t>
    </r>
    <r>
      <rPr>
        <sz val="10"/>
        <rFont val="Arial"/>
        <family val="2"/>
      </rPr>
      <t xml:space="preserve">
</t>
    </r>
    <r>
      <rPr>
        <i/>
        <sz val="10"/>
        <color rgb="FF0070C0"/>
        <rFont val="Arial"/>
        <family val="2"/>
      </rPr>
      <t>Brembo monitora la qualità dei fornitori e la prestazione nelle consegne, raccoglie informazioni da tutte le unità e lavora con i fornitori per intraprendere i miglioramenti.</t>
    </r>
  </si>
  <si>
    <r>
      <rPr>
        <b/>
        <sz val="10"/>
        <rFont val="Arial"/>
        <family val="2"/>
      </rPr>
      <t xml:space="preserve">Si è d'accordo nel sostenere le responsabilità finanziarie per materiali o servizi non conformi e per i loro effetti, nell'includere i problemi di garanzia e i costi di copertura per ogni modifica effettuata a causa di non conformità?
</t>
    </r>
    <r>
      <rPr>
        <i/>
        <sz val="10"/>
        <color indexed="30"/>
        <rFont val="Arial"/>
        <family val="2"/>
      </rPr>
      <t xml:space="preserve">Fornire una copia della polizza assicurativa di responsabilità civile / di terza parte. </t>
    </r>
  </si>
  <si>
    <t xml:space="preserve">Si è d'accordo nel cooperare con Brembo al fine di ridurre il costo attraverso una documentata riduzione dei prezzi, suggerimenti, partecipazione a programmi give-back,  ecc.? </t>
  </si>
  <si>
    <r>
      <rPr>
        <b/>
        <sz val="10"/>
        <rFont val="Arial"/>
        <family val="2"/>
      </rPr>
      <t xml:space="preserve">Si rispetta la legislazione locale sul lavoro minorile?
</t>
    </r>
    <r>
      <rPr>
        <i/>
        <sz val="10"/>
        <color indexed="30"/>
        <rFont val="Arial"/>
        <family val="2"/>
      </rPr>
      <t>Fornire evidenza della norma.</t>
    </r>
  </si>
  <si>
    <r>
      <rPr>
        <b/>
        <sz val="10"/>
        <rFont val="Arial"/>
        <family val="2"/>
      </rPr>
      <t xml:space="preserve">Si rispetta la legislazione locale sulle retribuzioni minime / massime ore di lavoro per impiegato? 
</t>
    </r>
    <r>
      <rPr>
        <i/>
        <sz val="10"/>
        <color indexed="30"/>
        <rFont val="Arial"/>
        <family val="2"/>
      </rPr>
      <t>Fornire evidenza della norma.</t>
    </r>
  </si>
  <si>
    <r>
      <rPr>
        <b/>
        <sz val="10"/>
        <color indexed="8"/>
        <rFont val="Arial"/>
        <family val="2"/>
      </rPr>
      <t xml:space="preserve">Si prendono in considerazione gli appaltatori all'interno della propria politica di salute e sicurezza?
</t>
    </r>
    <r>
      <rPr>
        <i/>
        <sz val="10"/>
        <color indexed="30"/>
        <rFont val="Arial"/>
        <family val="2"/>
      </rPr>
      <t>Se si, fornire un' evidenza di questa attività.</t>
    </r>
  </si>
  <si>
    <r>
      <rPr>
        <b/>
        <sz val="10"/>
        <color indexed="8"/>
        <rFont val="Arial"/>
        <family val="2"/>
      </rPr>
      <t xml:space="preserve">L'azienda ha una politica sociale che bandisce le molestie sessuali sul luogo di lavoro?
</t>
    </r>
    <r>
      <rPr>
        <i/>
        <sz val="10"/>
        <color indexed="30"/>
        <rFont val="Arial"/>
        <family val="2"/>
      </rPr>
      <t>Se si, fornire una copia della politica.</t>
    </r>
  </si>
  <si>
    <r>
      <rPr>
        <b/>
        <sz val="10"/>
        <color indexed="8"/>
        <rFont val="Arial"/>
        <family val="2"/>
      </rPr>
      <t xml:space="preserve">Si valutano i rischi occupazionali (es. rischio di incidenti o malattie correlate al lavoro) presso le vostre sedi?
</t>
    </r>
    <r>
      <rPr>
        <i/>
        <sz val="10"/>
        <color indexed="30"/>
        <rFont val="Arial"/>
        <family val="2"/>
      </rPr>
      <t>Fornire un esempio di un analisi sulla sicurezza del lavoro di un ruolo svolto nell'azienda.</t>
    </r>
  </si>
  <si>
    <r>
      <rPr>
        <b/>
        <sz val="10"/>
        <color indexed="8"/>
        <rFont val="Arial"/>
        <family val="2"/>
      </rPr>
      <t xml:space="preserve">Le politiche aziendali soddisfano o sono superiori ai requisiti della Norme SA 8000, ISO 26000, Global Compact o equivalenti?
</t>
    </r>
    <r>
      <rPr>
        <i/>
        <sz val="10"/>
        <color indexed="30"/>
        <rFont val="Arial"/>
        <family val="2"/>
      </rPr>
      <t>Se "Si", fornire una copia della politica sociale e di ogni certificazione appropriata. Se la risposta è non "Si", fornire le seguenti informazioni nella cella "Commenti":                                                          1) nome e indirizzo e-mail del responsabile della politica sociale.</t>
    </r>
  </si>
  <si>
    <r>
      <t xml:space="preserve">Si forniranno a Brembo tutti i dettagli inerenti all'abbattimento dei costi, secondo i formati Brembo?
</t>
    </r>
    <r>
      <rPr>
        <i/>
        <sz val="10"/>
        <color rgb="FF0070C0"/>
        <rFont val="Arial"/>
        <family val="2"/>
      </rPr>
      <t>Contattare la propria unità locale di Brembo per avere un esempio.
I requisiti base includeranno almeno il prezzo dei materiali grezzi per unità di peso, il peso lordo (e peso netto quando applicabile), il prezzo dei pezzi acquistati, le ore macchina stimate, costi del lavoro, i costi fissi, i costi logistici.</t>
    </r>
  </si>
  <si>
    <t>LEGENDA</t>
  </si>
  <si>
    <t>Valuta: scegliere la valuta utilizzata per questo bilancio</t>
  </si>
  <si>
    <t>Patrimonio Netto: utilizzare sempre il segno "+" ad eccezione di un valore negativo (es.: usare il segno "-" per una perdita di'esercizio)</t>
  </si>
  <si>
    <t>INDEBITAMENTO FINANZIARIO A BREVE TERMINE</t>
  </si>
  <si>
    <t>Breve termine significa entro 1 anno; nella cella "Banca" se si ha un saldo positivo inserire l'importo con il segno "-"; per altri utilizzare il segno "+" (nella cella "Banca", considera la somma algebrica dei saldi dei conti correnti e il valore utilizzato di linee di credito a breve termine)</t>
  </si>
  <si>
    <t>INDEBITAMENTO FINANZIARIO A LUNGO TERMINE</t>
  </si>
  <si>
    <t xml:space="preserve">Utilizzare sempre il segno "+" </t>
  </si>
  <si>
    <t>QUADRATURA</t>
  </si>
  <si>
    <t>Essere sicuri che l'importo sia pari a zero</t>
  </si>
  <si>
    <t>Utilizzare il segno positivo</t>
  </si>
  <si>
    <t>Inserire, utilizzando il segno "-", solo il costo delle merci; non inserire alcun costo diretto di altri Trasporti, …</t>
  </si>
  <si>
    <t xml:space="preserve">ALTRI COSTI </t>
  </si>
  <si>
    <t>Inserire, utilizzando il segno "-", tutti gli altri costi operaztivi diretti, come trasporti, servizi, personale, ...</t>
  </si>
  <si>
    <t>AMMORTAMENTO</t>
  </si>
  <si>
    <t>Inserire, utilizzando il segno "-", ldivisa per ogni tipologia, la quantità di ammortamento annuo</t>
  </si>
  <si>
    <t>(COSTO) / RICAVO FINANZIARIO</t>
  </si>
  <si>
    <t>(costo) / ricavo finanziario</t>
  </si>
  <si>
    <t>Inserire il saldo di questa tipologia di costi / ricavi (interessi bancari, …)</t>
  </si>
  <si>
    <t>(COSTO) / RICAVO STRAORDINARIO</t>
  </si>
  <si>
    <t>(costo) / ricavo straordinario</t>
  </si>
  <si>
    <t xml:space="preserve">Inserire, utilizzando il segno "-", il saldo del costo straordinario / ricavi dell'anno </t>
  </si>
  <si>
    <t>IMPOSTE</t>
  </si>
  <si>
    <t>Imposte</t>
  </si>
  <si>
    <t>[ QUADRATURA]</t>
  </si>
  <si>
    <t>Si inserisce con il segno "-"</t>
  </si>
  <si>
    <t>N° DIPENDENTI</t>
  </si>
  <si>
    <t>NR DIPENDENTI</t>
  </si>
  <si>
    <t>Inserire il nr totale dei dipendenti</t>
  </si>
  <si>
    <t>Inserire la data di costruzione della società</t>
  </si>
  <si>
    <t>LEASING FINANZIARI SCADENZA ENTRO 1 ANNO</t>
  </si>
  <si>
    <t>Entro 1 anno (con segno "+") inserire l'importo  totale docuto entro 1 anno a partire dalla data di bilancio</t>
  </si>
  <si>
    <t>LEASING FINANZIARI SCADENZA OLTRE 1 ANNO</t>
  </si>
  <si>
    <t>Eligibili oltre 1 anno fino a scadenza totale (con segno "+") inserire l'importo totale dovuto, dopo 1 anno a partire dalla data di chiusura sino a scadenza totale</t>
  </si>
  <si>
    <t>TOTALE LINEE DI CREDITO  DISPONIBILI</t>
  </si>
  <si>
    <t>TOTALE LINEE DI CREDITO DISPONIBILI</t>
  </si>
  <si>
    <t>Inserire l'importo totale di tutte le linee di credito disponibili, a breve termine (utilizzate + non utilizzate)</t>
  </si>
  <si>
    <t>PROFITTO PRIMA DELLE IMPOSTE</t>
  </si>
  <si>
    <t>ATTIVO</t>
  </si>
  <si>
    <t>IMMOBILIZZAZIONI IMMATERIALI / FINANZIARIE</t>
  </si>
  <si>
    <t>IMMOBILIZZAZIONI MATERIALI</t>
  </si>
  <si>
    <t>ATTIVO NETTO</t>
  </si>
  <si>
    <t>RIMANENZE</t>
  </si>
  <si>
    <t>CREDITI COMMERCIALI</t>
  </si>
  <si>
    <t>ACCANTONAMENTI</t>
  </si>
  <si>
    <t>ALTRI CREDITI</t>
  </si>
  <si>
    <t>CREDITI</t>
  </si>
  <si>
    <t>DEBITI</t>
  </si>
  <si>
    <t>ALTRI DEBITI</t>
  </si>
  <si>
    <t>DEBITI COMMERCIALI</t>
  </si>
  <si>
    <t>CAPITALE NETTO CIRCOLANTE</t>
  </si>
  <si>
    <t>CAPITALE SOCIALE</t>
  </si>
  <si>
    <t>UTILE / PERDITE PORTATE A NUOVO</t>
  </si>
  <si>
    <t>ALTRE RISERVE DI PATRIMONIO</t>
  </si>
  <si>
    <t>UTILE / PERDITE DELL'ANNO</t>
  </si>
  <si>
    <t>DEBITI BANCARI A BREVE</t>
  </si>
  <si>
    <t>DEBITI BANCARI A LUNGO</t>
  </si>
  <si>
    <t>INDEBITAMENTO FINANZIARIO NETTO</t>
  </si>
  <si>
    <t>TOTALE PASSIVO</t>
  </si>
  <si>
    <t>PASSIVO</t>
  </si>
  <si>
    <t>Compilare tutte le celle evidenziate in grigio</t>
  </si>
  <si>
    <t>Esito</t>
  </si>
  <si>
    <t>Positivo</t>
  </si>
  <si>
    <t>Negativo</t>
  </si>
  <si>
    <t>LINGUA</t>
  </si>
  <si>
    <t>ITALIANO</t>
  </si>
  <si>
    <t>Note:</t>
  </si>
  <si>
    <t>Data:</t>
  </si>
  <si>
    <t>Firma Tesoreria:</t>
  </si>
  <si>
    <t>Firma SQD:</t>
  </si>
  <si>
    <t>X</t>
  </si>
  <si>
    <t>SUPPLIER PRE-EVALUATION FORM</t>
  </si>
  <si>
    <t>LANGUAGE</t>
  </si>
  <si>
    <t>ENGLISH</t>
  </si>
  <si>
    <t>CODE</t>
  </si>
  <si>
    <t>NUMBER</t>
  </si>
  <si>
    <t>Company name</t>
  </si>
  <si>
    <t>Location</t>
  </si>
  <si>
    <t>Date</t>
  </si>
  <si>
    <t>Requisiti generali per la competenza dei laboratori di prova e di taratura</t>
  </si>
  <si>
    <t>ISO/IEC 17025 - Requisiti generali per la competenza dei laboratori di prova e di taratura</t>
  </si>
  <si>
    <r>
      <rPr>
        <b/>
        <sz val="10"/>
        <color indexed="8"/>
        <rFont val="Arial"/>
        <family val="2"/>
      </rPr>
      <t xml:space="preserve">Il Sistema di Gestione della Qualità è certificato in accordo alla ISO 9001, o equivalente certificazione di terza parte, da un organismo di certificazione accreditato?
</t>
    </r>
    <r>
      <rPr>
        <i/>
        <sz val="10"/>
        <color indexed="30"/>
        <rFont val="Arial"/>
        <family val="2"/>
      </rPr>
      <t xml:space="preserve">Se "Si", fornire copia del certificato. Se non "Si", fornire copia del piano di gestione Qualità. Indicare "Parziale" in caso sia in corso un processo di certificazione validato da un ente terzo. </t>
    </r>
  </si>
  <si>
    <r>
      <rPr>
        <b/>
        <sz val="10"/>
        <color indexed="8"/>
        <rFont val="Arial"/>
        <family val="2"/>
      </rPr>
      <t xml:space="preserve">Il Sistema di Gestione della Qualità è certificato in accordo alla ISO/TS 16949, UNI EN/AS 9100, AQAP/AER-Q-2110, NADCAP o equivalente certificazione di terza parte, da un organismo di certificazione accreditato (e comprende conoscenza,  aggiornamenti e conformità ai requisiti specifici del cliente)? 
</t>
    </r>
    <r>
      <rPr>
        <i/>
        <sz val="10"/>
        <color indexed="30"/>
        <rFont val="Arial"/>
        <family val="2"/>
      </rPr>
      <t xml:space="preserve">Se "Si", fornire copia del certificato. Se non "Si", fornire copia del piano di gestione Qualità.Indicare "Parziale" in caso sia in corso un processo di certificazione validato da un ente terzo. </t>
    </r>
  </si>
  <si>
    <t>M.W - 177</t>
  </si>
  <si>
    <t>How to complete the Brembo Supplier Pre-Evaluation form</t>
  </si>
  <si>
    <r>
      <t xml:space="preserve">Please fill all requested information in the </t>
    </r>
    <r>
      <rPr>
        <b/>
        <sz val="14"/>
        <rFont val="Arial"/>
        <family val="2"/>
      </rPr>
      <t>Supplier Information Sheet,</t>
    </r>
    <r>
      <rPr>
        <sz val="14"/>
        <rFont val="Arial"/>
        <family val="2"/>
      </rPr>
      <t xml:space="preserve"> the </t>
    </r>
    <r>
      <rPr>
        <b/>
        <sz val="14"/>
        <rFont val="Arial"/>
        <family val="2"/>
      </rPr>
      <t>Supplier Questionnaire,</t>
    </r>
    <r>
      <rPr>
        <sz val="14"/>
        <rFont val="Arial"/>
        <family val="2"/>
      </rPr>
      <t xml:space="preserve"> the</t>
    </r>
    <r>
      <rPr>
        <b/>
        <sz val="14"/>
        <rFont val="Arial"/>
        <family val="2"/>
      </rPr>
      <t xml:space="preserve"> Sustainability Supplement </t>
    </r>
    <r>
      <rPr>
        <sz val="14"/>
        <rFont val="Arial"/>
        <family val="2"/>
      </rPr>
      <t xml:space="preserve">and the </t>
    </r>
    <r>
      <rPr>
        <b/>
        <sz val="14"/>
        <rFont val="Arial"/>
        <family val="2"/>
      </rPr>
      <t>Financial Templates</t>
    </r>
    <r>
      <rPr>
        <sz val="14"/>
        <rFont val="Arial"/>
        <family val="2"/>
      </rPr>
      <t>.</t>
    </r>
  </si>
  <si>
    <t>Some answers to questions in the Sustainability Section of the Supplier Questionnaire will also trigger completion of the Sustainability Supplement section.</t>
  </si>
  <si>
    <t>With the Questionnaire, indicate your response with an 'x' under the appropriate column 'Yes', 'Partial', or 'No' according to your assessment.</t>
  </si>
  <si>
    <t>If you think a question does not apply to your type of business, please indicate, in the "Comments" cell, "N/A" and provide an explanation.</t>
  </si>
  <si>
    <t xml:space="preserve">Please note some questions require supporting documentation, please ensure appropriate documents are attached. </t>
  </si>
  <si>
    <t>Insufficient comments and documentation, may delay the assessment.</t>
  </si>
  <si>
    <t>The answers must reflect the real situation and Brembo (or Brembo authorised 3rd Party) reserves the right to carry out, at any time, audits at the Supplier in order to verify conformance of Supplier's answers</t>
  </si>
  <si>
    <t>How to send it?</t>
  </si>
  <si>
    <t xml:space="preserve">Once completed, return a copy of the document, along with all supporting documents, either by e-mail or regular mail to the Brembo Purchasing person who requested the questionnaire. </t>
  </si>
  <si>
    <t xml:space="preserve">Links to: </t>
  </si>
  <si>
    <t>Main attachments required:</t>
  </si>
  <si>
    <t>a) Please provide a copy of your last financial statement</t>
  </si>
  <si>
    <t>b) Latest organizational chart of the Quality Structure</t>
  </si>
  <si>
    <t>c) Process flowchart for all the manufacturing processes</t>
  </si>
  <si>
    <t>d) List of manufacturing equipments with indications about maker, description and production year</t>
  </si>
  <si>
    <t>e) Certificate of the Company issued by local Companies Commercial Register</t>
  </si>
  <si>
    <t>00</t>
  </si>
  <si>
    <t>General Information</t>
  </si>
  <si>
    <t>Year of foundation</t>
  </si>
  <si>
    <t>VAT nr</t>
  </si>
  <si>
    <t>Company type</t>
  </si>
  <si>
    <t>Other (specify)</t>
  </si>
  <si>
    <t>Address</t>
  </si>
  <si>
    <t>Phone</t>
  </si>
  <si>
    <t>webpage</t>
  </si>
  <si>
    <t>Business Description</t>
  </si>
  <si>
    <t>Please enclose latest Company presentation or leaflet</t>
  </si>
  <si>
    <t>General Manager</t>
  </si>
  <si>
    <t>Operation Manager</t>
  </si>
  <si>
    <t>Quality Manager</t>
  </si>
  <si>
    <t>Sales Manager</t>
  </si>
  <si>
    <t>Technical Manager</t>
  </si>
  <si>
    <t>Sustainability Manager</t>
  </si>
  <si>
    <t>Languages</t>
  </si>
  <si>
    <t>English</t>
  </si>
  <si>
    <t>Chinese</t>
  </si>
  <si>
    <t>Italian</t>
  </si>
  <si>
    <t>Spanish</t>
  </si>
  <si>
    <t>German</t>
  </si>
  <si>
    <t>other (precise)</t>
  </si>
  <si>
    <t>Please enclose latest management chart</t>
  </si>
  <si>
    <t>Top 5 shareholders</t>
  </si>
  <si>
    <t>Working hours</t>
  </si>
  <si>
    <t>Employees</t>
  </si>
  <si>
    <t>Shareholder</t>
  </si>
  <si>
    <t>Number of shifts</t>
  </si>
  <si>
    <t>Departments</t>
  </si>
  <si>
    <t>Hrs worked/max hrs</t>
  </si>
  <si>
    <t>Group total</t>
  </si>
  <si>
    <t>Union</t>
  </si>
  <si>
    <t>Non-union</t>
  </si>
  <si>
    <t>Production</t>
  </si>
  <si>
    <t>Union name</t>
  </si>
  <si>
    <t>R&amp;D - Labs - Prototypes</t>
  </si>
  <si>
    <t>Contract renewal date</t>
  </si>
  <si>
    <t>Quality</t>
  </si>
  <si>
    <t>Technical</t>
  </si>
  <si>
    <t>Financial data</t>
  </si>
  <si>
    <t>Currency</t>
  </si>
  <si>
    <t>Comments</t>
  </si>
  <si>
    <t>Consolidated revenues</t>
  </si>
  <si>
    <t>Unit</t>
  </si>
  <si>
    <t>of which automotive market %</t>
  </si>
  <si>
    <t>as a % of revenues</t>
  </si>
  <si>
    <t>Subsidiaries and Joint-Ventures</t>
  </si>
  <si>
    <t>% equity owned</t>
  </si>
  <si>
    <t>Revenues</t>
  </si>
  <si>
    <t>Business</t>
  </si>
  <si>
    <t>Other companies controlled by shareholders</t>
  </si>
  <si>
    <t>Please provide a copy of your last financial statement</t>
  </si>
  <si>
    <t>Main Suppliers</t>
  </si>
  <si>
    <t>Main Customers</t>
  </si>
  <si>
    <t>Supplier</t>
  </si>
  <si>
    <t>Item Supplied</t>
  </si>
  <si>
    <t>Customer</t>
  </si>
  <si>
    <t>Product</t>
  </si>
  <si>
    <r>
      <t>Business types</t>
    </r>
    <r>
      <rPr>
        <b/>
        <sz val="11"/>
        <color theme="0"/>
        <rFont val="Calibri"/>
        <family val="2"/>
        <scheme val="minor"/>
      </rPr>
      <t xml:space="preserve"> and concerned % </t>
    </r>
    <r>
      <rPr>
        <b/>
        <i/>
        <sz val="11"/>
        <color theme="0"/>
        <rFont val="Calibri"/>
        <family val="2"/>
        <scheme val="minor"/>
      </rPr>
      <t>(automotive, aeronautics, medical, etc.)</t>
    </r>
  </si>
  <si>
    <t>Main production process (e.g. machining, forging, surface treatment, casting, etc.)</t>
  </si>
  <si>
    <t>Insurance</t>
  </si>
  <si>
    <t>Third party</t>
  </si>
  <si>
    <t>Insurer</t>
  </si>
  <si>
    <t>Policy nr</t>
  </si>
  <si>
    <t>Coverage</t>
  </si>
  <si>
    <t>per year</t>
  </si>
  <si>
    <t>per damage</t>
  </si>
  <si>
    <t>Please provide a copy of your last insurance policy</t>
  </si>
  <si>
    <t>GENERAL REQUIREMENTS FOR THE COMPETENCE OF TESTING AND CALIBRATION LABORATORIES</t>
  </si>
  <si>
    <t>Is your Organisation approved in accordance  with:</t>
  </si>
  <si>
    <t>ISO /IEC 17025 - General requirements for the competence of testing and calibration laboratories</t>
  </si>
  <si>
    <t>If yes, please provide a copy of your approval.</t>
  </si>
  <si>
    <t>EASA APPROVALS</t>
  </si>
  <si>
    <t>Regulation 748/2012 - Annex I Part 21 (Production organisation, Design organisation)</t>
  </si>
  <si>
    <t>Regulation 2042/2003 - Annex II Part 145 (Continuing Airworthiness Organisations)</t>
  </si>
  <si>
    <t>Additional Information</t>
  </si>
  <si>
    <t>Requested by</t>
  </si>
  <si>
    <t>04</t>
  </si>
  <si>
    <t>Supplier Contact</t>
  </si>
  <si>
    <t>1. Company Management</t>
  </si>
  <si>
    <t>Yes</t>
  </si>
  <si>
    <t>Partial</t>
  </si>
  <si>
    <r>
      <rPr>
        <b/>
        <sz val="10"/>
        <rFont val="Arial"/>
        <family val="2"/>
      </rPr>
      <t xml:space="preserve">Do you have a medium business plan for your company and/or group of companies?
</t>
    </r>
    <r>
      <rPr>
        <i/>
        <sz val="10"/>
        <color indexed="30"/>
        <rFont val="Arial"/>
        <family val="2"/>
      </rPr>
      <t>Please provide a copy of your latest business plan. A business plan should include: forecast volumes, financial results, target products, customers, quality /environment /health /safety management, team development, capital expenditures, etc.</t>
    </r>
  </si>
  <si>
    <r>
      <rPr>
        <b/>
        <sz val="10"/>
        <color indexed="8"/>
        <rFont val="Arial"/>
        <family val="2"/>
      </rPr>
      <t xml:space="preserve">Is your Quality Management System certified by an accredited certification body according to ISO 9001, or equivalent third party certification?
</t>
    </r>
    <r>
      <rPr>
        <i/>
        <sz val="10"/>
        <color indexed="30"/>
        <rFont val="Arial"/>
        <family val="2"/>
      </rPr>
      <t>If yes, please provide a copy of your certification. If not "Yes", please provide a copy of your plan to manage Quality.Please choose ‘Partial’ in case you have started a certification process validated by third party certification body</t>
    </r>
  </si>
  <si>
    <r>
      <rPr>
        <b/>
        <sz val="10"/>
        <color indexed="8"/>
        <rFont val="Arial"/>
        <family val="2"/>
      </rPr>
      <t>Is your Quality Management System certified by an accredited certification body according to ISO/TS 16949</t>
    </r>
    <r>
      <rPr>
        <b/>
        <sz val="10"/>
        <rFont val="Arial"/>
        <family val="2"/>
      </rPr>
      <t>, UNI EN/AS 9100, AQAP/AER-Q-2110, NADCAP</t>
    </r>
    <r>
      <rPr>
        <b/>
        <sz val="10"/>
        <color indexed="8"/>
        <rFont val="Arial"/>
        <family val="2"/>
      </rPr>
      <t xml:space="preserve"> or equivalent third party certification (including knowledge, updating and compliance with customer specific requirements?
</t>
    </r>
    <r>
      <rPr>
        <i/>
        <sz val="10"/>
        <color indexed="30"/>
        <rFont val="Arial"/>
        <family val="2"/>
      </rPr>
      <t>If yes, please provide a copy of your certification. If not "Yes", please provide a copy of your plan to manage Quality.Please choose ‘Partial’ in case you have started a certification process validated by third party certification body</t>
    </r>
  </si>
  <si>
    <r>
      <rPr>
        <b/>
        <sz val="10"/>
        <rFont val="Arial"/>
        <family val="2"/>
      </rPr>
      <t xml:space="preserve">2. Does your company apply in its business conduct principles stated in Brembo Code of Ethics and in Brembo Anti-Bribery Code of Conduct?
</t>
    </r>
    <r>
      <rPr>
        <i/>
        <sz val="10"/>
        <color indexed="30"/>
        <rFont val="Arial"/>
        <family val="2"/>
      </rPr>
      <t>If you have not already done so, please read them before answering this question. A copy may be downloaded from www.brembo.com</t>
    </r>
  </si>
  <si>
    <r>
      <rPr>
        <b/>
        <sz val="10"/>
        <color indexed="8"/>
        <rFont val="Arial"/>
        <family val="2"/>
      </rPr>
      <t xml:space="preserve">Will you allow Brembo access to your facilities, personnel, documents and relevant financial information?
</t>
    </r>
    <r>
      <rPr>
        <i/>
        <sz val="10"/>
        <color rgb="FF0070C0"/>
        <rFont val="Arial"/>
        <family val="2"/>
      </rPr>
      <t>Brembo or Brembo authorised 3rd party may</t>
    </r>
    <r>
      <rPr>
        <i/>
        <sz val="10"/>
        <color indexed="30"/>
        <rFont val="Arial"/>
        <family val="2"/>
      </rPr>
      <t xml:space="preserve"> choose to conduct audits or other visits to your facility for the purpose of initial qualification or to work with you on Product /Process Improvement efforts.</t>
    </r>
  </si>
  <si>
    <t>2. Sustainability</t>
  </si>
  <si>
    <r>
      <t xml:space="preserve">Does your company include environmental, health and safety, and social requirements in agreements with your suppliers?
</t>
    </r>
    <r>
      <rPr>
        <i/>
        <sz val="10"/>
        <color rgb="FF0070C0"/>
        <rFont val="Arial"/>
        <family val="2"/>
      </rPr>
      <t>If "Yes", please provide a sample of the agreement.</t>
    </r>
  </si>
  <si>
    <r>
      <rPr>
        <b/>
        <sz val="10"/>
        <color indexed="8"/>
        <rFont val="Arial"/>
        <family val="2"/>
      </rPr>
      <t xml:space="preserve">Is your Environmental Management System certified by an accredited certification body to ISO 14001 or an equivalent standard?
</t>
    </r>
    <r>
      <rPr>
        <i/>
        <sz val="10"/>
        <color indexed="30"/>
        <rFont val="Arial"/>
        <family val="2"/>
      </rPr>
      <t>If "Yes", please provide a copy of your certification. If the answer is not "Yes", please provide the following information in the "Comments" cell and answer the additional questions on the Sustainability Supplemental worksheet.
  1) name and e-mail address of your organization's environmental manager, and
  2) evidence that your operation is in compliance with local environmental laws.</t>
    </r>
  </si>
  <si>
    <r>
      <t xml:space="preserve">During the last five years, have no significant environmental incidents occurred in your company or you have not received any notices of environmental violations from the competent authorities?
</t>
    </r>
    <r>
      <rPr>
        <i/>
        <sz val="10"/>
        <color indexed="30"/>
        <rFont val="Arial"/>
        <family val="2"/>
      </rPr>
      <t>If not "Yes", please provide copies of relevant documents and answer the additional questions on the Sustainability Supplemental worksheet.</t>
    </r>
  </si>
  <si>
    <r>
      <rPr>
        <b/>
        <sz val="10"/>
        <color indexed="8"/>
        <rFont val="Arial"/>
        <family val="2"/>
      </rPr>
      <t xml:space="preserve">Is your system for occupational health and safety management certified, by an accredited certification body, to OHSAS 18001 or an equivalent guideline?
</t>
    </r>
    <r>
      <rPr>
        <i/>
        <sz val="10"/>
        <color indexed="30"/>
        <rFont val="Arial"/>
        <family val="2"/>
      </rPr>
      <t xml:space="preserve">If "Yes", please provide a copy of your certification. If the answer is not "Yes", please provide the following information in the Comments cell:
  1) name and e-mail of your organization's OHS manager, and
  2) evidence that your operation is in compliance with local/national OHS laws </t>
    </r>
  </si>
  <si>
    <r>
      <t xml:space="preserve">During the last five years, have you operated without an accident leading to heavy injury or death of one of your employees? </t>
    </r>
    <r>
      <rPr>
        <i/>
        <sz val="10"/>
        <color indexed="30"/>
        <rFont val="Arial"/>
        <family val="2"/>
      </rPr>
      <t xml:space="preserve">Please provide a specific metrics with meauserement method. </t>
    </r>
  </si>
  <si>
    <r>
      <rPr>
        <b/>
        <sz val="10"/>
        <color indexed="8"/>
        <rFont val="Arial"/>
        <family val="2"/>
      </rPr>
      <t xml:space="preserve">Does your policies meet or exceed requirements of the SA 8000 Standard, ISO 26000, Global Compact or equivalent?
</t>
    </r>
    <r>
      <rPr>
        <i/>
        <sz val="10"/>
        <color indexed="30"/>
        <rFont val="Arial"/>
        <family val="2"/>
      </rPr>
      <t>If yes, please provide a copy of your social policy and any appropriate certifications. If the answer is not "Yes", please provide the following information in the Comments cell:
  1) name and e-mail address of your manager responsible for social policy</t>
    </r>
  </si>
  <si>
    <r>
      <rPr>
        <b/>
        <sz val="10"/>
        <color indexed="8"/>
        <rFont val="Arial"/>
        <family val="2"/>
      </rPr>
      <t xml:space="preserve">Does your company have a process in place to ensure compliance with internationally recognized Human Rights standards, legislation and conventions?    </t>
    </r>
    <r>
      <rPr>
        <i/>
        <sz val="10"/>
        <color indexed="30"/>
        <rFont val="Arial"/>
        <family val="2"/>
      </rPr>
      <t>Examples: ILO Core Conventions on Labour Standards, Universal Declaration of Human Rights, The OECD Guidelines for Multinational Enterprises</t>
    </r>
  </si>
  <si>
    <r>
      <t xml:space="preserve">Do you have in place a compliance program that  ensures that the laws are met and prevents  the commission of  business crimes within the company  (for example purposes, for  Italian companies, the implementation of a Compliance Model and the appointment of a Supervisory Committee  according to Italian Law 231/2001)? </t>
    </r>
    <r>
      <rPr>
        <i/>
        <sz val="10"/>
        <color theme="3" tint="0.39997558519241921"/>
        <rFont val="Arial"/>
        <family val="2"/>
      </rPr>
      <t>Please provide a copy.</t>
    </r>
  </si>
  <si>
    <r>
      <t xml:space="preserve">Does your company have a written code or policy that addresses transparency fairness and loyalty principles and deals with contains cooruption, excessive gift giving, fraud, extortion, embezzelement? </t>
    </r>
    <r>
      <rPr>
        <i/>
        <sz val="10"/>
        <color theme="3" tint="0.39997558519241921"/>
        <rFont val="Arial"/>
        <family val="2"/>
      </rPr>
      <t>Please provide a copy.</t>
    </r>
  </si>
  <si>
    <t>3. Product/Process Design</t>
  </si>
  <si>
    <t>Do you make in-house the drawing of all the produced components?</t>
  </si>
  <si>
    <t>Do you make in-house the drawing and the production of all the tools and equipments?</t>
  </si>
  <si>
    <r>
      <rPr>
        <b/>
        <sz val="10"/>
        <color indexed="8"/>
        <rFont val="Arial"/>
        <family val="2"/>
      </rPr>
      <t xml:space="preserve">Do you have a system to ensure Brembo quality requirements are considered during product /process design phases?
</t>
    </r>
    <r>
      <rPr>
        <i/>
        <sz val="10"/>
        <color indexed="30"/>
        <rFont val="Arial"/>
        <family val="2"/>
      </rPr>
      <t xml:space="preserve">This system could include (at a minimum) Design Reviews, Product/ Process Control Plan, </t>
    </r>
    <r>
      <rPr>
        <i/>
        <sz val="10"/>
        <color rgb="FF0070C0"/>
        <rFont val="Arial"/>
        <family val="2"/>
      </rPr>
      <t>Product/Process work instructions, Gaug</t>
    </r>
    <r>
      <rPr>
        <i/>
        <sz val="10"/>
        <color indexed="30"/>
        <rFont val="Arial"/>
        <family val="2"/>
      </rPr>
      <t>e Capability, Process Qualification, Product Qualification or equivalents. Please provide evidence.</t>
    </r>
  </si>
  <si>
    <t xml:space="preserve">Do you agree to maintain the Brembo standard of Quality for each component/service you will deliver, and update constantly?
</t>
  </si>
  <si>
    <r>
      <t xml:space="preserve">Do you have a Product and/or Process Innovation activity and will you share design improvements or innovations with Brembo?
</t>
    </r>
    <r>
      <rPr>
        <i/>
        <sz val="10"/>
        <color rgb="FF0070C0"/>
        <rFont val="Arial"/>
        <family val="2"/>
      </rPr>
      <t xml:space="preserve">Please provide </t>
    </r>
    <r>
      <rPr>
        <i/>
        <sz val="10"/>
        <color indexed="30"/>
        <rFont val="Arial"/>
        <family val="2"/>
      </rPr>
      <t>examples of last innovations proposed to customers.</t>
    </r>
  </si>
  <si>
    <t>Do you have a knowledge on Quality documents for automotive/aerospace application (Control Plan, PPAP, FMEA, FAIR, FOD, Quality Assurance Plan, etc)?</t>
  </si>
  <si>
    <t>Are you familiare with end of life vehicle standard (2000/53/EC)?</t>
  </si>
  <si>
    <r>
      <t xml:space="preserve">Do you have a metrology lab?
</t>
    </r>
    <r>
      <rPr>
        <i/>
        <sz val="10"/>
        <color rgb="FF0070C0"/>
        <rFont val="Arial"/>
        <family val="2"/>
      </rPr>
      <t>If yes, please provide a list of the measuring instruments of the metrology lab</t>
    </r>
  </si>
  <si>
    <r>
      <t xml:space="preserve">Do you have experience with appropriate software of simulation for special manufacturing processes? Do you have CAD/CAE/CAM resources on site?
</t>
    </r>
    <r>
      <rPr>
        <i/>
        <sz val="10"/>
        <color rgb="FF0070C0"/>
        <rFont val="Arial"/>
        <family val="2"/>
      </rPr>
      <t>List the number of seats and the program used, e.g. UG, CATIA, etc.</t>
    </r>
  </si>
  <si>
    <t>4. Operational Excellence</t>
  </si>
  <si>
    <r>
      <rPr>
        <b/>
        <sz val="10"/>
        <color indexed="8"/>
        <rFont val="Arial"/>
        <family val="2"/>
      </rPr>
      <t xml:space="preserve">Do you use product/process control throughout your operation?
</t>
    </r>
    <r>
      <rPr>
        <i/>
        <sz val="10"/>
        <color rgb="FF0070C0"/>
        <rFont val="Arial"/>
        <family val="2"/>
      </rPr>
      <t>This ensures personnel and processes are qualified and controlled, quality control is available in every production shift, non-conformities are identified, and preventive and corrective actions are taken. Please provide example of your standard control plan.</t>
    </r>
  </si>
  <si>
    <r>
      <t xml:space="preserve">Do you agree, when a problem occurs, to immediately put your operations in 'containment' to protect Brembo and its customers from nonconformance?
</t>
    </r>
    <r>
      <rPr>
        <i/>
        <sz val="10"/>
        <color rgb="FF0070C0"/>
        <rFont val="Arial"/>
        <family val="2"/>
      </rPr>
      <t>Containment refers to the capture and quarantine of all production related to Brembo's order. The effect of this action will be to prevent any suspect material from entering Brembo's production facility.</t>
    </r>
  </si>
  <si>
    <r>
      <rPr>
        <b/>
        <sz val="10"/>
        <color indexed="8"/>
        <rFont val="Arial"/>
        <family val="2"/>
      </rPr>
      <t xml:space="preserve">Do you ensure  your sub-suppliers continuously improve their quality, delivery and sustainability (OHS, Environmental, and Social) performance?
</t>
    </r>
    <r>
      <rPr>
        <i/>
        <sz val="10"/>
        <color indexed="30"/>
        <rFont val="Arial"/>
        <family val="2"/>
      </rPr>
      <t>Please</t>
    </r>
    <r>
      <rPr>
        <i/>
        <sz val="10"/>
        <color indexed="30"/>
        <rFont val="Arial"/>
        <family val="2"/>
      </rPr>
      <t xml:space="preserve"> provide On-Time Delivery, Quality Performance and Sustainability metrics for your top five suppliers.</t>
    </r>
  </si>
  <si>
    <t>Do you have a process and agree to monitor problems and provide an initial response to a problem within 24 hours, and to send a final response (with root cause analysis and corrective action plan) within 15 calendar days - unless additional time is requested and approved?</t>
  </si>
  <si>
    <r>
      <rPr>
        <b/>
        <sz val="10"/>
        <rFont val="Arial"/>
        <family val="2"/>
      </rPr>
      <t>Are materials and products identified and traceable through your processes all the way to the Brembo site?</t>
    </r>
    <r>
      <rPr>
        <sz val="10"/>
        <color rgb="FF0070C0"/>
        <rFont val="Arial"/>
        <family val="2"/>
      </rPr>
      <t xml:space="preserve">
</t>
    </r>
    <r>
      <rPr>
        <i/>
        <sz val="10"/>
        <color rgb="FF0070C0"/>
        <rFont val="Arial"/>
        <family val="2"/>
      </rPr>
      <t>Can you trace incoming materials by configuration, lot and part number into the part or product that is produced?</t>
    </r>
  </si>
  <si>
    <r>
      <rPr>
        <b/>
        <sz val="10"/>
        <rFont val="Arial"/>
        <family val="2"/>
      </rPr>
      <t>Do you commit not to make product or process changes without prior written notification and/or approval from Brembo?</t>
    </r>
    <r>
      <rPr>
        <sz val="10"/>
        <rFont val="Arial"/>
        <family val="2"/>
      </rPr>
      <t xml:space="preserve">
</t>
    </r>
    <r>
      <rPr>
        <i/>
        <sz val="10"/>
        <color rgb="FF0070C0"/>
        <rFont val="Arial"/>
        <family val="2"/>
      </rPr>
      <t>This also includes any changes in part design, materials, sub-suppliers or manufacturing location.</t>
    </r>
  </si>
  <si>
    <r>
      <rPr>
        <b/>
        <sz val="10"/>
        <color indexed="8"/>
        <rFont val="Arial"/>
        <family val="2"/>
      </rPr>
      <t xml:space="preserve">Do you agree to communicate progress and update delivery times/schedules to your customers?
</t>
    </r>
    <r>
      <rPr>
        <i/>
        <sz val="10"/>
        <color indexed="30"/>
        <rFont val="Arial"/>
        <family val="2"/>
      </rPr>
      <t>Includes changes to schedules, orders, and deliveries.</t>
    </r>
  </si>
  <si>
    <r>
      <rPr>
        <b/>
        <sz val="10"/>
        <color indexed="8"/>
        <rFont val="Arial"/>
        <family val="2"/>
      </rPr>
      <t xml:space="preserve">Do you have international experience?
</t>
    </r>
    <r>
      <rPr>
        <i/>
        <sz val="10"/>
        <color indexed="30"/>
        <rFont val="Arial"/>
        <family val="2"/>
      </rPr>
      <t>Please describe the areas you have experience with, length of experience, the delivery frequency, …</t>
    </r>
  </si>
  <si>
    <r>
      <rPr>
        <b/>
        <sz val="10"/>
        <color indexed="8"/>
        <rFont val="Arial"/>
        <family val="2"/>
      </rPr>
      <t>Do you have a business continuity plan that describes the emergency measures you take in case of unexpected events?</t>
    </r>
    <r>
      <rPr>
        <sz val="10"/>
        <color indexed="8"/>
        <rFont val="Arial"/>
        <family val="2"/>
      </rPr>
      <t xml:space="preserve">
</t>
    </r>
    <r>
      <rPr>
        <i/>
        <sz val="10"/>
        <color rgb="FF0070C0"/>
        <rFont val="Arial"/>
        <family val="2"/>
      </rPr>
      <t>Please provide a copy of your plan. A business continuity plan (or equivalent) should describe the measures your company takes to ensure continuity of operations and deliveries to customers, in case of unexpected events, such as strikes, major machine breakdown, communications breakdown, IT systems disruption, earthquake, environmental discharge ... and include a list of contact people available 24/7 in case of Brembo questions during that period.</t>
    </r>
  </si>
  <si>
    <t>Do you apply advanced logistical concepts (Kanban, Vendor Managed Inventory, XML-ordering and invoicing, EDI)?</t>
  </si>
  <si>
    <t>5. Continuous Improvement</t>
  </si>
  <si>
    <r>
      <rPr>
        <b/>
        <sz val="10"/>
        <color indexed="8"/>
        <rFont val="Arial"/>
        <family val="2"/>
      </rPr>
      <t xml:space="preserve">What methods are you using to monitor your processes and drive continuous improvements?
</t>
    </r>
    <r>
      <rPr>
        <i/>
        <sz val="10"/>
        <color indexed="30"/>
        <rFont val="Arial"/>
        <family val="2"/>
      </rPr>
      <t>Please provide examples of how you apply these concepts throughout your processes, including sustainability processes.</t>
    </r>
  </si>
  <si>
    <r>
      <rPr>
        <b/>
        <sz val="10"/>
        <color indexed="8"/>
        <rFont val="Arial"/>
        <family val="2"/>
      </rPr>
      <t xml:space="preserve">Do you use process improvement methods such as, Lean, 6Sigma, 5S, DMAIC ...?
</t>
    </r>
    <r>
      <rPr>
        <i/>
        <sz val="10"/>
        <color indexed="30"/>
        <rFont val="Arial"/>
        <family val="2"/>
      </rPr>
      <t xml:space="preserve">Please provide examples of how you apply these methods.    </t>
    </r>
  </si>
  <si>
    <r>
      <rPr>
        <b/>
        <sz val="10"/>
        <rFont val="Arial"/>
        <family val="2"/>
      </rPr>
      <t xml:space="preserve">Do you have and agree to provide statistics on the quality of the products or services you provide to your customers?
</t>
    </r>
    <r>
      <rPr>
        <i/>
        <sz val="10"/>
        <color indexed="30"/>
        <rFont val="Arial"/>
        <family val="2"/>
      </rPr>
      <t>Please provide an example of current OTD, field failure rate and any other Quality information that you share with your customers.</t>
    </r>
  </si>
  <si>
    <r>
      <rPr>
        <b/>
        <sz val="10"/>
        <rFont val="Arial"/>
        <family val="2"/>
      </rPr>
      <t>Do you produce safety products?</t>
    </r>
    <r>
      <rPr>
        <i/>
        <sz val="10"/>
        <color theme="3"/>
        <rFont val="Arial"/>
        <family val="2"/>
      </rPr>
      <t xml:space="preserve">
</t>
    </r>
    <r>
      <rPr>
        <i/>
        <sz val="10"/>
        <color rgb="FF0070C0"/>
        <rFont val="Arial"/>
        <family val="2"/>
      </rPr>
      <t>If yes, point out how they are managed and the relative traceability</t>
    </r>
  </si>
  <si>
    <r>
      <rPr>
        <b/>
        <sz val="10"/>
        <rFont val="Arial"/>
        <family val="2"/>
      </rPr>
      <t>Do you have and agree to submit evidence of statistical control to each receiving Brembo facility on a regular basis, if requested?</t>
    </r>
    <r>
      <rPr>
        <sz val="10"/>
        <rFont val="Arial"/>
        <family val="2"/>
      </rPr>
      <t xml:space="preserve">
</t>
    </r>
    <r>
      <rPr>
        <i/>
        <sz val="10"/>
        <color rgb="FF0070C0"/>
        <rFont val="Arial"/>
        <family val="2"/>
      </rPr>
      <t>This may include Cp, Cpk, Pp, Ppk or other statistical indices of the products being provided.</t>
    </r>
  </si>
  <si>
    <r>
      <rPr>
        <b/>
        <sz val="10"/>
        <rFont val="Arial"/>
        <family val="2"/>
      </rPr>
      <t>Do you agree to provide Brembo an improvement plan to improve your performance on a yearly basis?</t>
    </r>
    <r>
      <rPr>
        <sz val="10"/>
        <rFont val="Arial"/>
        <family val="2"/>
      </rPr>
      <t xml:space="preserve">
</t>
    </r>
    <r>
      <rPr>
        <i/>
        <sz val="10"/>
        <color rgb="FF0070C0"/>
        <rFont val="Arial"/>
        <family val="2"/>
      </rPr>
      <t>Brembo</t>
    </r>
    <r>
      <rPr>
        <i/>
        <sz val="10"/>
        <color rgb="FF0070C0"/>
        <rFont val="Arial"/>
        <family val="2"/>
      </rPr>
      <t>tracks supplier quality and delivery performance, consolidates the information from all units and works with Suppliers to initiate improvements.</t>
    </r>
  </si>
  <si>
    <t>6. Costs</t>
  </si>
  <si>
    <r>
      <t xml:space="preserve">Will you provide Brembo all details concerning the cost breakdowns, according to Brembo formats?
</t>
    </r>
    <r>
      <rPr>
        <i/>
        <sz val="10"/>
        <color rgb="FF0070C0"/>
        <rFont val="Arial"/>
        <family val="2"/>
      </rPr>
      <t xml:space="preserve">Please contact your local Brembo unit to get an example
Basic requirements will include at least raw material price per weight unit, gross weight (and net weight when applicable), procured parts price, machine hourly rate, labor rate, fixed costs, logistics costs </t>
    </r>
  </si>
  <si>
    <r>
      <rPr>
        <b/>
        <sz val="10"/>
        <rFont val="Arial"/>
        <family val="2"/>
      </rPr>
      <t xml:space="preserve">Do you agree to bear financial responsibilities for non-conforming material or services and their effects, to include warranty issues and cost recoveries for any charges incurred due to non-conformities?
</t>
    </r>
    <r>
      <rPr>
        <i/>
        <sz val="10"/>
        <color indexed="30"/>
        <rFont val="Arial"/>
        <family val="2"/>
      </rPr>
      <t>Please provide a copy of your liability/third party insurance policy.</t>
    </r>
  </si>
  <si>
    <t>Do you have a product liability insurance?</t>
  </si>
  <si>
    <t>Do you agree to participate in joint improvement activities with Brembo such as Value Stream Mapping, VA/VE analysis, Kaizen events…?</t>
  </si>
  <si>
    <t xml:space="preserve">Do you have a process and agree to cooperate in efforts to reduce cost by documenting price reductions, submitting suggestions, participating in give-back programs etc. with Brembo? </t>
  </si>
  <si>
    <t>Overall Score</t>
  </si>
  <si>
    <t xml:space="preserve"> Insert Supplier contact who completed the questionnaire and date it was submitted</t>
  </si>
  <si>
    <r>
      <t xml:space="preserve">Comments and Supporting Documents
</t>
    </r>
    <r>
      <rPr>
        <b/>
        <sz val="11"/>
        <color theme="0"/>
        <rFont val="Arial"/>
        <family val="2"/>
      </rPr>
      <t xml:space="preserve">(Please provide information supporting the rating) </t>
    </r>
  </si>
  <si>
    <r>
      <t xml:space="preserve">Comments and Supporting Documents
</t>
    </r>
    <r>
      <rPr>
        <b/>
        <sz val="11"/>
        <color theme="0"/>
        <rFont val="Arial"/>
        <family val="2"/>
      </rPr>
      <t>(Please provide information supporting the rating)</t>
    </r>
  </si>
  <si>
    <t>Sustainability Supplemental Questions</t>
  </si>
  <si>
    <r>
      <rPr>
        <b/>
        <sz val="10"/>
        <rFont val="Arial"/>
        <family val="2"/>
      </rPr>
      <t xml:space="preserve">Do you comply with local legislation on child labour?
</t>
    </r>
    <r>
      <rPr>
        <i/>
        <sz val="10"/>
        <color indexed="30"/>
        <rFont val="Arial"/>
        <family val="2"/>
      </rPr>
      <t>Please provide evidence of regulation.</t>
    </r>
  </si>
  <si>
    <r>
      <rPr>
        <b/>
        <sz val="10"/>
        <rFont val="Arial"/>
        <family val="2"/>
      </rPr>
      <t xml:space="preserve">Do you comply with local legislation on minimum wage / maximum working hours per employee?
</t>
    </r>
    <r>
      <rPr>
        <i/>
        <sz val="10"/>
        <color indexed="30"/>
        <rFont val="Arial"/>
        <family val="2"/>
      </rPr>
      <t>Please provide evidence of regulation.</t>
    </r>
  </si>
  <si>
    <r>
      <rPr>
        <b/>
        <sz val="10"/>
        <color indexed="8"/>
        <rFont val="Arial"/>
        <family val="2"/>
      </rPr>
      <t xml:space="preserve">Do you allow your workers freedom of association (e.g. participation in unions)?
</t>
    </r>
    <r>
      <rPr>
        <i/>
        <sz val="10"/>
        <color indexed="30"/>
        <rFont val="Arial"/>
        <family val="2"/>
      </rPr>
      <t>If yes, please provide a copy of your policy.</t>
    </r>
  </si>
  <si>
    <t xml:space="preserve">Does your company employ bonded laborers? Do you require workers to give your company their identification documents / passports?
</t>
  </si>
  <si>
    <r>
      <rPr>
        <b/>
        <sz val="10"/>
        <color indexed="8"/>
        <rFont val="Arial"/>
        <family val="2"/>
      </rPr>
      <t xml:space="preserve">Does your company have a social policy for Diversity?
</t>
    </r>
    <r>
      <rPr>
        <i/>
        <sz val="10"/>
        <color indexed="30"/>
        <rFont val="Arial"/>
        <family val="2"/>
      </rPr>
      <t>If yes, please provide a copy of your policy.</t>
    </r>
  </si>
  <si>
    <r>
      <rPr>
        <b/>
        <sz val="10"/>
        <color indexed="8"/>
        <rFont val="Arial"/>
        <family val="2"/>
      </rPr>
      <t xml:space="preserve">Does your company have a social policy forbidding sexual harassment in your workplace?
</t>
    </r>
    <r>
      <rPr>
        <i/>
        <sz val="10"/>
        <color indexed="30"/>
        <rFont val="Arial"/>
        <family val="2"/>
      </rPr>
      <t>If yes, please provide a copy of your policy.</t>
    </r>
  </si>
  <si>
    <r>
      <rPr>
        <b/>
        <sz val="10"/>
        <color indexed="8"/>
        <rFont val="Arial"/>
        <family val="2"/>
      </rPr>
      <t xml:space="preserve">Do you take into account contractors wuthin your health and safety policies?
</t>
    </r>
    <r>
      <rPr>
        <i/>
        <sz val="10"/>
        <color indexed="30"/>
        <rFont val="Arial"/>
        <family val="2"/>
      </rPr>
      <t>If yes, please provide evidence of this activity.</t>
    </r>
  </si>
  <si>
    <r>
      <rPr>
        <b/>
        <sz val="10"/>
        <color indexed="8"/>
        <rFont val="Arial"/>
        <family val="2"/>
      </rPr>
      <t xml:space="preserve">Do you provide job safety training and equipment for workers and contractors?
</t>
    </r>
    <r>
      <rPr>
        <i/>
        <sz val="10"/>
        <color indexed="30"/>
        <rFont val="Arial"/>
        <family val="2"/>
      </rPr>
      <t>If yes, provide a sample of the material used in your latest training session.</t>
    </r>
  </si>
  <si>
    <r>
      <rPr>
        <b/>
        <sz val="10"/>
        <color indexed="8"/>
        <rFont val="Arial"/>
        <family val="2"/>
      </rPr>
      <t xml:space="preserve">Do you assess occupational risk (i.e. risk of accidents or illness as a result of work) at your premises?
</t>
    </r>
    <r>
      <rPr>
        <i/>
        <sz val="10"/>
        <color indexed="30"/>
        <rFont val="Arial"/>
        <family val="2"/>
      </rPr>
      <t>Please provide an example of a job safety analysis for a task in your facility.</t>
    </r>
  </si>
  <si>
    <r>
      <rPr>
        <b/>
        <sz val="10"/>
        <color indexed="8"/>
        <rFont val="Arial"/>
        <family val="2"/>
      </rPr>
      <t xml:space="preserve">Do you have a system in place for identifying, tracking and managing hazardous and restricted substances, including in your supply chain?
</t>
    </r>
    <r>
      <rPr>
        <i/>
        <sz val="10"/>
        <color indexed="30"/>
        <rFont val="Arial"/>
        <family val="2"/>
      </rPr>
      <t>Evidence?</t>
    </r>
  </si>
  <si>
    <r>
      <rPr>
        <b/>
        <sz val="10"/>
        <rFont val="Arial"/>
        <family val="2"/>
      </rPr>
      <t>Are you familiar with IMDS requirements and also have a program to ensure compliance with RoHS and REACH legislation (regarding hazardous and restricted substances)?</t>
    </r>
    <r>
      <rPr>
        <b/>
        <sz val="10"/>
        <color indexed="8"/>
        <rFont val="Arial"/>
        <family val="2"/>
      </rPr>
      <t xml:space="preserve">
</t>
    </r>
    <r>
      <rPr>
        <i/>
        <sz val="10"/>
        <color rgb="FF0070C0"/>
        <rFont val="Arial"/>
        <family val="2"/>
      </rPr>
      <t>Evidence?</t>
    </r>
  </si>
  <si>
    <r>
      <rPr>
        <b/>
        <sz val="10"/>
        <color indexed="8"/>
        <rFont val="Arial"/>
        <family val="2"/>
      </rPr>
      <t xml:space="preserve">Do you have a policy in place that addresses Conflict Minerals sourcing?
</t>
    </r>
    <r>
      <rPr>
        <i/>
        <sz val="10"/>
        <color indexed="30"/>
        <rFont val="Arial"/>
        <family val="2"/>
      </rPr>
      <t>Evidence?</t>
    </r>
  </si>
  <si>
    <r>
      <rPr>
        <b/>
        <sz val="10"/>
        <color indexed="8"/>
        <rFont val="Arial"/>
        <family val="2"/>
      </rPr>
      <t xml:space="preserve">Do you have a program in place to measure and/or reduce your greenhouse gas emissions and/or energy consumption? 
</t>
    </r>
    <r>
      <rPr>
        <i/>
        <sz val="10"/>
        <color rgb="FF0070C0"/>
        <rFont val="Arial"/>
        <family val="2"/>
      </rPr>
      <t>If yes, provide a copy of your progress in this effort.</t>
    </r>
  </si>
  <si>
    <r>
      <rPr>
        <b/>
        <sz val="10"/>
        <color indexed="8"/>
        <rFont val="Arial"/>
        <family val="2"/>
      </rPr>
      <t xml:space="preserve">Do you have environmental permits as required by local law?
</t>
    </r>
    <r>
      <rPr>
        <i/>
        <sz val="10"/>
        <color indexed="30"/>
        <rFont val="Arial"/>
        <family val="2"/>
      </rPr>
      <t>Please attach copies/images of the relevant permits.</t>
    </r>
  </si>
  <si>
    <t>Overall Results for SA Supplement</t>
  </si>
  <si>
    <t>Balance Sheet</t>
  </si>
  <si>
    <t>ASSETS</t>
  </si>
  <si>
    <t>YEAR</t>
  </si>
  <si>
    <t xml:space="preserve">YEAR -1 </t>
  </si>
  <si>
    <t>YEAR -2</t>
  </si>
  <si>
    <t>INTANGIBLE/FINANCIAL ASSET</t>
  </si>
  <si>
    <t>TANGIBLE ASSET</t>
  </si>
  <si>
    <t>NET ASSETS</t>
  </si>
  <si>
    <t>INVENTORY</t>
  </si>
  <si>
    <t>TRADE</t>
  </si>
  <si>
    <t>(PROVISIONS)</t>
  </si>
  <si>
    <t>OTHER</t>
  </si>
  <si>
    <t>RECEIVABLES</t>
  </si>
  <si>
    <t>PAYABLES</t>
  </si>
  <si>
    <t>NET WORKING CAPITAL</t>
  </si>
  <si>
    <t>NET CAPITAL INVESTED</t>
  </si>
  <si>
    <t>LIABILITIES</t>
  </si>
  <si>
    <t>SHARE CAPITAL</t>
  </si>
  <si>
    <t>RESERVES</t>
  </si>
  <si>
    <t>RETAINED PROFIT/ (LOSS)-CARRIED FORWARD</t>
  </si>
  <si>
    <t>OTHER SHAREHOLDERS FUNDS</t>
  </si>
  <si>
    <t>PROFIT/ (LOSS) YEAR TO DATE</t>
  </si>
  <si>
    <t>NET WORTH</t>
  </si>
  <si>
    <t>BANK</t>
  </si>
  <si>
    <t>SHORT TERM LOANS</t>
  </si>
  <si>
    <t>SHORT TERM FINANCIAL LEASES</t>
  </si>
  <si>
    <t>SHORT TERM FINANCIAL DEBTS</t>
  </si>
  <si>
    <t>LONG TERM LOANS</t>
  </si>
  <si>
    <t>LONG TERM FINANCIAL LEASES</t>
  </si>
  <si>
    <t>LONG TERM FINANCIAL DEBTS</t>
  </si>
  <si>
    <t>NET FINANCIAL INDEBTEDNESS</t>
  </si>
  <si>
    <t>TOTAL HEDGE</t>
  </si>
  <si>
    <t>[ BALANCING ]</t>
  </si>
  <si>
    <t>Profit and Loss</t>
  </si>
  <si>
    <t>NET SALES</t>
  </si>
  <si>
    <t>COST OF GOOD SOLD</t>
  </si>
  <si>
    <t>OTHER OPERATING COSTS</t>
  </si>
  <si>
    <t>Amortizations and Depreciations</t>
  </si>
  <si>
    <t>financial (cost)/revenue</t>
  </si>
  <si>
    <t>extraordinary (cost)/revenue</t>
  </si>
  <si>
    <t>PROFIT BEFORE TAXES</t>
  </si>
  <si>
    <t>Taxes</t>
  </si>
  <si>
    <t>NET PROFIT</t>
  </si>
  <si>
    <t>EMPLOYEES NR</t>
  </si>
  <si>
    <t>DATE OF FUNDATION</t>
  </si>
  <si>
    <t>TOTAL CREDIT LINES AVAILABLES</t>
  </si>
  <si>
    <t>COMPANY</t>
  </si>
  <si>
    <t>Fill with full name of your Company</t>
  </si>
  <si>
    <t xml:space="preserve">CURRENCY </t>
  </si>
  <si>
    <t>Currency: select from the scrol label the currency used for this financial statement</t>
  </si>
  <si>
    <t>Net Worth: use always the sign + except for a negative value (ex.: use "-" for a loss for the period)</t>
  </si>
  <si>
    <t>Short terms means within 1 year; in the cell "Bank" if you have a positive balance enter  the amount with the sign "-" ; for others use the sign + (in cell "bank", consider algebric sum of bank account balances and outstanding amount of short term credit lines)</t>
  </si>
  <si>
    <t xml:space="preserve">Use always the sign + </t>
  </si>
  <si>
    <t xml:space="preserve">BALANCING </t>
  </si>
  <si>
    <t xml:space="preserve">Be sure that the amount is zero </t>
  </si>
  <si>
    <t xml:space="preserve">NET SALES </t>
  </si>
  <si>
    <t>Use the positive sign</t>
  </si>
  <si>
    <t>Enter, using the sign "-" , only the cost of the goods; not insert any direct other cost as Trasport,…..</t>
  </si>
  <si>
    <t xml:space="preserve">Enter, using the sign "-" , all the other direct operating cost as transportation, service, personnel,.. </t>
  </si>
  <si>
    <t>AMORTISATION</t>
  </si>
  <si>
    <t>Enter, using the sign "-", splitted for each type the amount of the annual amortization</t>
  </si>
  <si>
    <t>FINANCIAL (COST) / REVENUE</t>
  </si>
  <si>
    <t xml:space="preserve">Enter the balance of this type of cost/revenue (bank interest ,..) </t>
  </si>
  <si>
    <t>EXTRAORDINARY (COST) / REVENUE</t>
  </si>
  <si>
    <t xml:space="preserve">Enter, using the sign "-" , the balance of the extraordinary cost/revenue of the year </t>
  </si>
  <si>
    <t>TAXES</t>
  </si>
  <si>
    <t>Enter with the sign "-"</t>
  </si>
  <si>
    <t>EMPLOYEE N°</t>
  </si>
  <si>
    <t>Enter total nr of the employees</t>
  </si>
  <si>
    <t>FOUNDATION DATE</t>
  </si>
  <si>
    <t>Enter the date of foundation of your company</t>
  </si>
  <si>
    <t>1 year (with + sign) enter the total amount due within 1 year starting from the balance date</t>
  </si>
  <si>
    <t>LONG TERM FINANCIAL LEASES OVER A YEAR</t>
  </si>
  <si>
    <t>Due after 1 year to the depletion of it (with + sign) - enter the total amount due after 1 year starting from the balance date to the deplation of it</t>
  </si>
  <si>
    <t>TOTAL CREDIT LINES AVAILABLE</t>
  </si>
  <si>
    <t>Enter the total amount of all your short term credit lines available (utilized+not utilized)</t>
  </si>
  <si>
    <t>Pls fill in all grey cells</t>
  </si>
  <si>
    <t>Total Number of Questions:</t>
  </si>
  <si>
    <t>Number of Questions Answered:</t>
  </si>
  <si>
    <t>Total Number of Answers "Yes":</t>
  </si>
  <si>
    <t>Total Number of Answers "Partial":</t>
  </si>
  <si>
    <t>Total Number of Answers "No":</t>
  </si>
  <si>
    <t>Sustainability Supplemental Results</t>
  </si>
  <si>
    <t>Result</t>
  </si>
  <si>
    <t>Positive</t>
  </si>
  <si>
    <t>Negative</t>
  </si>
  <si>
    <t>Notes:</t>
  </si>
  <si>
    <t>Conclusion</t>
  </si>
  <si>
    <t>Improvements</t>
  </si>
  <si>
    <t>Action plan</t>
  </si>
  <si>
    <t>Date:</t>
  </si>
  <si>
    <t>SQD Signature:</t>
  </si>
  <si>
    <t>Signature Tresaury:</t>
  </si>
  <si>
    <t>PUR Signature:</t>
  </si>
  <si>
    <t>Firma PUR:</t>
  </si>
  <si>
    <t>Has your company never been involved in corporate responsibility criminal proceedings in relation to its business activity, due to breach of any anti-bribery laws, environmental laws (particularly regarding waste management), labor safety laws and others?</t>
  </si>
  <si>
    <r>
      <t xml:space="preserve">L'azienda non è mai stata coinvolta in procedimenti penali di responsabilità sociale, in relazione alle sue attività di business, dovuti a violazioni di leggi anti-corruzione, leggi ambientali (in particolare riguardanti la gestione dei rifiuti), leggi in merito alla sicurezza sul lavoro e altre?          </t>
    </r>
    <r>
      <rPr>
        <b/>
        <sz val="10"/>
        <color rgb="FFFF0000"/>
        <rFont val="Arial"/>
        <family val="2"/>
      </rPr>
      <t xml:space="preserve"> </t>
    </r>
  </si>
  <si>
    <t>05</t>
  </si>
  <si>
    <r>
      <t xml:space="preserve">LISTA DELLE REVISIONI / </t>
    </r>
    <r>
      <rPr>
        <b/>
        <i/>
        <sz val="12"/>
        <color theme="1"/>
        <rFont val="Arial"/>
        <family val="2"/>
      </rPr>
      <t>LIST OF REVISIONS</t>
    </r>
  </si>
  <si>
    <r>
      <t xml:space="preserve">DATA / </t>
    </r>
    <r>
      <rPr>
        <i/>
        <sz val="10"/>
        <color theme="1"/>
        <rFont val="Arial"/>
        <family val="2"/>
      </rPr>
      <t>DATE</t>
    </r>
  </si>
  <si>
    <r>
      <t xml:space="preserve">NOTE / </t>
    </r>
    <r>
      <rPr>
        <i/>
        <sz val="10"/>
        <color theme="1"/>
        <rFont val="Arial"/>
        <family val="2"/>
      </rPr>
      <t>NOTES</t>
    </r>
  </si>
  <si>
    <r>
      <t xml:space="preserve">Nuovo formato / </t>
    </r>
    <r>
      <rPr>
        <i/>
        <sz val="10"/>
        <color theme="1"/>
        <rFont val="Arial"/>
        <family val="2"/>
      </rPr>
      <t>New layout</t>
    </r>
  </si>
  <si>
    <t>01</t>
  </si>
  <si>
    <t>02</t>
  </si>
  <si>
    <t>03</t>
  </si>
  <si>
    <r>
      <t xml:space="preserve">Nuovo / </t>
    </r>
    <r>
      <rPr>
        <i/>
        <sz val="10"/>
        <color theme="1"/>
        <rFont val="Arial"/>
        <family val="2"/>
      </rPr>
      <t>New</t>
    </r>
  </si>
  <si>
    <r>
      <t xml:space="preserve">Supplier Information – aggiunta EASA Approvals Section
Supplier Questionnaire – 1.3, 3.3, 3.6, 4.5 modificati
/
</t>
    </r>
    <r>
      <rPr>
        <i/>
        <sz val="10"/>
        <color theme="1"/>
        <rFont val="Arial"/>
        <family val="2"/>
      </rPr>
      <t>Supplier Information – EASA Approvals Section has been added Section
Supplier Questionnaire – the items  1.3, 3.3, 3.6, 4.5 have been modified</t>
    </r>
  </si>
  <si>
    <r>
      <t xml:space="preserve">Modificata formulazione di un requisito relativo alla sezione 2. Sostenibilità
/
</t>
    </r>
    <r>
      <rPr>
        <i/>
        <sz val="10"/>
        <color theme="1"/>
        <rFont val="Arial"/>
        <family val="2"/>
      </rPr>
      <t>The statement related to a requirement in the section 2. Sustainability has been modified</t>
    </r>
    <r>
      <rPr>
        <sz val="10"/>
        <color theme="1"/>
        <rFont val="Arial"/>
        <family val="2"/>
      </rPr>
      <t xml:space="preserve"> </t>
    </r>
  </si>
  <si>
    <r>
      <t xml:space="preserve">Rivisto integralmente / </t>
    </r>
    <r>
      <rPr>
        <i/>
        <sz val="10"/>
        <color theme="1"/>
        <rFont val="Arial"/>
        <family val="2"/>
      </rPr>
      <t>Fully revised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</si>
</sst>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mm/dd/yy;@"/>
    <numFmt numFmtId="165" formatCode="#,##0_ ;\-#,##0\ "/>
    <numFmt numFmtId="166" formatCode="#,##0;\(#,##0\)"/>
    <numFmt numFmtId="167" formatCode="#,##0_ ;[Red]\-#,##0\ "/>
  </numFmts>
  <fonts count="76">
    <font>
      <sz val="10"/>
      <name val="Arial"/>
    </font>
    <font>
      <sz val="11"/>
      <color theme="1"/>
      <name val="Calibri"/>
      <family val="2"/>
      <scheme val="minor"/>
    </font>
    <font>
      <b/>
      <sz val="8"/>
      <name val="Arial"/>
      <family val="2"/>
    </font>
    <font>
      <sz val="8"/>
      <name val="Arial"/>
      <family val="2"/>
    </font>
    <font>
      <u/>
      <sz val="8.5"/>
      <color indexed="12"/>
      <name val="Arial"/>
      <family val="2"/>
    </font>
    <font>
      <i/>
      <sz val="8"/>
      <name val="Arial"/>
      <family val="2"/>
    </font>
    <font>
      <b/>
      <sz val="12"/>
      <name val="Arial"/>
      <family val="2"/>
    </font>
    <font>
      <sz val="12"/>
      <name val="Arial"/>
      <family val="2"/>
    </font>
    <font>
      <sz val="16"/>
      <name val="Arial"/>
      <family val="2"/>
    </font>
    <font>
      <sz val="18"/>
      <name val="Arial"/>
      <family val="2"/>
    </font>
    <font>
      <b/>
      <sz val="10"/>
      <name val="Arial"/>
      <family val="2"/>
    </font>
    <font>
      <sz val="10"/>
      <name val="Arial"/>
      <family val="2"/>
    </font>
    <font>
      <i/>
      <sz val="10"/>
      <name val="Arial"/>
      <family val="2"/>
    </font>
    <font>
      <sz val="9"/>
      <name val="Arial"/>
      <family val="2"/>
    </font>
    <font>
      <sz val="10"/>
      <color indexed="81"/>
      <name val="Arial"/>
      <family val="2"/>
    </font>
    <font>
      <b/>
      <sz val="12"/>
      <color indexed="8"/>
      <name val="Arial"/>
      <family val="2"/>
    </font>
    <font>
      <sz val="10"/>
      <color indexed="8"/>
      <name val="Arial"/>
      <family val="2"/>
    </font>
    <font>
      <b/>
      <sz val="11"/>
      <name val="Arial"/>
      <family val="2"/>
    </font>
    <font>
      <sz val="11"/>
      <name val="Arial"/>
      <family val="2"/>
    </font>
    <font>
      <u/>
      <sz val="10"/>
      <color indexed="12"/>
      <name val="Arial"/>
      <family val="2"/>
    </font>
    <font>
      <sz val="8"/>
      <color indexed="81"/>
      <name val="Tahoma"/>
      <family val="2"/>
    </font>
    <font>
      <i/>
      <sz val="10"/>
      <color indexed="30"/>
      <name val="Arial"/>
      <family val="2"/>
    </font>
    <font>
      <b/>
      <sz val="10"/>
      <color indexed="8"/>
      <name val="Arial"/>
      <family val="2"/>
    </font>
    <font>
      <sz val="12"/>
      <color indexed="26"/>
      <name val="Arial"/>
      <family val="2"/>
    </font>
    <font>
      <i/>
      <sz val="10"/>
      <color rgb="FF0070C0"/>
      <name val="Arial"/>
      <family val="2"/>
    </font>
    <font>
      <b/>
      <sz val="11"/>
      <color indexed="8"/>
      <name val="Arial"/>
      <family val="2"/>
    </font>
    <font>
      <sz val="10"/>
      <color theme="1"/>
      <name val="Calibri"/>
      <family val="2"/>
      <scheme val="minor"/>
    </font>
    <font>
      <b/>
      <i/>
      <sz val="16"/>
      <color rgb="FF0000FF"/>
      <name val="Calibri"/>
      <family val="2"/>
      <scheme val="minor"/>
    </font>
    <font>
      <sz val="10"/>
      <name val="Calibri"/>
      <family val="2"/>
      <scheme val="minor"/>
    </font>
    <font>
      <i/>
      <sz val="10"/>
      <color theme="3"/>
      <name val="Arial"/>
      <family val="2"/>
    </font>
    <font>
      <sz val="10"/>
      <name val="Arial"/>
      <family val="2"/>
    </font>
    <font>
      <b/>
      <sz val="10"/>
      <color theme="0"/>
      <name val="Arial"/>
      <family val="2"/>
    </font>
    <font>
      <sz val="10"/>
      <color indexed="8"/>
      <name val="Tahoma"/>
      <family val="2"/>
    </font>
    <font>
      <sz val="10"/>
      <color theme="0"/>
      <name val="Tahoma"/>
      <family val="2"/>
    </font>
    <font>
      <b/>
      <sz val="10"/>
      <color indexed="8"/>
      <name val="Tahoma"/>
      <family val="2"/>
    </font>
    <font>
      <b/>
      <sz val="10"/>
      <color theme="0"/>
      <name val="Tahoma"/>
      <family val="2"/>
    </font>
    <font>
      <sz val="10"/>
      <name val="Tahoma"/>
      <family val="2"/>
    </font>
    <font>
      <sz val="10"/>
      <color theme="0"/>
      <name val="Arial"/>
      <family val="2"/>
    </font>
    <font>
      <sz val="10"/>
      <color indexed="10"/>
      <name val="Tahoma"/>
      <family val="2"/>
    </font>
    <font>
      <sz val="10"/>
      <name val="Technical"/>
      <family val="2"/>
    </font>
    <font>
      <i/>
      <sz val="10"/>
      <color theme="3" tint="0.39997558519241921"/>
      <name val="Arial"/>
      <family val="2"/>
    </font>
    <font>
      <b/>
      <i/>
      <sz val="10"/>
      <name val="Calibri"/>
      <family val="2"/>
      <scheme val="minor"/>
    </font>
    <font>
      <b/>
      <sz val="10"/>
      <name val="Calibri"/>
      <family val="2"/>
      <scheme val="minor"/>
    </font>
    <font>
      <b/>
      <sz val="16"/>
      <color theme="0"/>
      <name val="Arial"/>
      <family val="2"/>
    </font>
    <font>
      <sz val="9"/>
      <color theme="0"/>
      <name val="Arial"/>
      <family val="2"/>
    </font>
    <font>
      <i/>
      <sz val="10"/>
      <color theme="0"/>
      <name val="Arial"/>
      <family val="2"/>
    </font>
    <font>
      <b/>
      <sz val="12"/>
      <color theme="0"/>
      <name val="Arial"/>
      <family val="2"/>
    </font>
    <font>
      <i/>
      <sz val="10"/>
      <name val="Calibri"/>
      <family val="2"/>
      <scheme val="minor"/>
    </font>
    <font>
      <sz val="11"/>
      <color theme="0"/>
      <name val="Arial"/>
      <family val="2"/>
    </font>
    <font>
      <b/>
      <sz val="18"/>
      <color theme="0"/>
      <name val="Arial"/>
      <family val="2"/>
    </font>
    <font>
      <b/>
      <sz val="11"/>
      <color theme="0"/>
      <name val="Arial"/>
      <family val="2"/>
    </font>
    <font>
      <u/>
      <sz val="11"/>
      <color indexed="12"/>
      <name val="Arial"/>
      <family val="2"/>
    </font>
    <font>
      <sz val="14"/>
      <name val="Arial"/>
      <family val="2"/>
    </font>
    <font>
      <b/>
      <sz val="14"/>
      <name val="Arial"/>
      <family val="2"/>
    </font>
    <font>
      <u/>
      <sz val="14"/>
      <color indexed="12"/>
      <name val="Arial"/>
      <family val="2"/>
    </font>
    <font>
      <b/>
      <i/>
      <sz val="12"/>
      <color theme="0"/>
      <name val="Calibri"/>
      <family val="2"/>
      <scheme val="minor"/>
    </font>
    <font>
      <b/>
      <sz val="12"/>
      <color theme="0"/>
      <name val="Calibri"/>
      <family val="2"/>
      <scheme val="minor"/>
    </font>
    <font>
      <b/>
      <sz val="10"/>
      <color theme="1"/>
      <name val="Arial"/>
      <family val="2"/>
    </font>
    <font>
      <sz val="10"/>
      <color rgb="FF0070C0"/>
      <name val="Arial"/>
      <family val="2"/>
    </font>
    <font>
      <sz val="14"/>
      <color rgb="FFFF0000"/>
      <name val="Arial"/>
      <family val="2"/>
    </font>
    <font>
      <sz val="8"/>
      <color theme="0"/>
      <name val="Arial"/>
      <family val="2"/>
    </font>
    <font>
      <b/>
      <sz val="10"/>
      <color rgb="FFFF0000"/>
      <name val="Arial"/>
      <family val="2"/>
    </font>
    <font>
      <i/>
      <sz val="12"/>
      <name val="Arial"/>
      <family val="2"/>
    </font>
    <font>
      <sz val="10"/>
      <color theme="1"/>
      <name val="Arial"/>
      <family val="2"/>
    </font>
    <font>
      <b/>
      <sz val="16"/>
      <color theme="1"/>
      <name val="Arial"/>
      <family val="2"/>
    </font>
    <font>
      <b/>
      <sz val="16"/>
      <name val="Arial"/>
      <family val="2"/>
    </font>
    <font>
      <b/>
      <sz val="11"/>
      <color theme="0"/>
      <name val="Calibri"/>
      <family val="2"/>
      <scheme val="minor"/>
    </font>
    <font>
      <b/>
      <i/>
      <sz val="11"/>
      <color theme="0"/>
      <name val="Calibri"/>
      <family val="2"/>
      <scheme val="minor"/>
    </font>
    <font>
      <i/>
      <sz val="8"/>
      <color indexed="81"/>
      <name val="Tahoma"/>
      <family val="2"/>
    </font>
    <font>
      <i/>
      <sz val="10"/>
      <color indexed="81"/>
      <name val="Arial"/>
      <family val="2"/>
    </font>
    <font>
      <b/>
      <sz val="9"/>
      <color theme="0"/>
      <name val="Arial"/>
      <family val="2"/>
    </font>
    <font>
      <sz val="9"/>
      <color theme="1"/>
      <name val="Arial"/>
      <family val="2"/>
    </font>
    <font>
      <sz val="9"/>
      <color theme="1"/>
      <name val="Calibri"/>
      <family val="2"/>
      <scheme val="minor"/>
    </font>
    <font>
      <b/>
      <sz val="12"/>
      <color theme="1"/>
      <name val="Arial"/>
      <family val="2"/>
    </font>
    <font>
      <b/>
      <i/>
      <sz val="12"/>
      <color theme="1"/>
      <name val="Arial"/>
      <family val="2"/>
    </font>
    <font>
      <i/>
      <sz val="10"/>
      <color theme="1"/>
      <name val="Arial"/>
      <family val="2"/>
    </font>
  </fonts>
  <fills count="12">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rgb="FFFF0000"/>
        <bgColor indexed="64"/>
      </patternFill>
    </fill>
    <fill>
      <patternFill patternType="solid">
        <fgColor indexed="10"/>
        <bgColor indexed="64"/>
      </patternFill>
    </fill>
    <fill>
      <patternFill patternType="solid">
        <fgColor theme="0"/>
        <bgColor indexed="64"/>
      </patternFill>
    </fill>
    <fill>
      <patternFill patternType="lightUp">
        <bgColor theme="0" tint="-0.499984740745262"/>
      </patternFill>
    </fill>
    <fill>
      <patternFill patternType="solid">
        <fgColor theme="0" tint="-0.14999847407452621"/>
        <bgColor indexed="64"/>
      </patternFill>
    </fill>
    <fill>
      <patternFill patternType="solid">
        <fgColor rgb="FFC00000"/>
        <bgColor indexed="64"/>
      </patternFill>
    </fill>
    <fill>
      <patternFill patternType="solid">
        <fgColor theme="1" tint="0.34998626667073579"/>
        <bgColor indexed="64"/>
      </patternFill>
    </fill>
    <fill>
      <patternFill patternType="solid">
        <fgColor theme="0" tint="-0.249977111117893"/>
        <bgColor indexed="64"/>
      </patternFill>
    </fill>
  </fills>
  <borders count="1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style="medium">
        <color indexed="64"/>
      </right>
      <top style="medium">
        <color indexed="64"/>
      </top>
      <bottom style="medium">
        <color indexed="64"/>
      </bottom>
      <diagonal style="medium">
        <color indexed="64"/>
      </diagonal>
    </border>
    <border>
      <left style="medium">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thin">
        <color indexed="64"/>
      </top>
      <bottom/>
      <diagonal/>
    </border>
    <border diagonalUp="1">
      <left style="medium">
        <color indexed="64"/>
      </left>
      <right/>
      <top style="medium">
        <color indexed="64"/>
      </top>
      <bottom style="medium">
        <color indexed="64"/>
      </bottom>
      <diagonal style="medium">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right/>
      <top style="medium">
        <color indexed="64"/>
      </top>
      <bottom style="medium">
        <color indexed="64"/>
      </bottom>
      <diagonal style="medium">
        <color auto="1"/>
      </diagonal>
    </border>
    <border>
      <left style="hair">
        <color indexed="64"/>
      </left>
      <right/>
      <top/>
      <bottom/>
      <diagonal/>
    </border>
    <border diagonalUp="1">
      <left style="medium">
        <color indexed="64"/>
      </left>
      <right/>
      <top style="medium">
        <color indexed="64"/>
      </top>
      <bottom/>
      <diagonal style="medium">
        <color indexed="64"/>
      </diagonal>
    </border>
    <border diagonalUp="1">
      <left/>
      <right style="medium">
        <color indexed="64"/>
      </right>
      <top style="medium">
        <color indexed="64"/>
      </top>
      <bottom/>
      <diagonal style="medium">
        <color indexed="64"/>
      </diagonal>
    </border>
    <border>
      <left style="medium">
        <color indexed="64"/>
      </left>
      <right style="hair">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hair">
        <color indexed="64"/>
      </right>
      <top/>
      <bottom/>
      <diagonal/>
    </border>
    <border>
      <left/>
      <right style="thin">
        <color indexed="64"/>
      </right>
      <top style="medium">
        <color indexed="64"/>
      </top>
      <bottom/>
      <diagonal/>
    </border>
    <border>
      <left style="thin">
        <color indexed="64"/>
      </left>
      <right style="medium">
        <color indexed="64"/>
      </right>
      <top/>
      <bottom style="hair">
        <color indexed="64"/>
      </bottom>
      <diagonal/>
    </border>
    <border>
      <left/>
      <right style="thin">
        <color indexed="64"/>
      </right>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medium">
        <color indexed="64"/>
      </right>
      <top/>
      <bottom style="medium">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medium">
        <color indexed="64"/>
      </right>
      <top style="hair">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hair">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7">
    <xf numFmtId="0" fontId="0" fillId="0" borderId="0"/>
    <xf numFmtId="0" fontId="4" fillId="0" borderId="0" applyNumberFormat="0" applyFill="0" applyBorder="0" applyAlignment="0" applyProtection="0">
      <alignment vertical="top"/>
      <protection locked="0"/>
    </xf>
    <xf numFmtId="43" fontId="30" fillId="0" borderId="0" applyFont="0" applyFill="0" applyBorder="0" applyAlignment="0" applyProtection="0"/>
    <xf numFmtId="0" fontId="39" fillId="0" borderId="0">
      <alignment vertical="center"/>
    </xf>
    <xf numFmtId="43" fontId="11" fillId="0" borderId="0" applyFont="0" applyFill="0" applyBorder="0" applyAlignment="0" applyProtection="0"/>
    <xf numFmtId="0" fontId="11" fillId="0" borderId="0"/>
    <xf numFmtId="0" fontId="1" fillId="0" borderId="0"/>
  </cellStyleXfs>
  <cellXfs count="1094">
    <xf numFmtId="0" fontId="0" fillId="0" borderId="0" xfId="0"/>
    <xf numFmtId="0" fontId="2" fillId="0" borderId="0" xfId="0" applyFont="1"/>
    <xf numFmtId="0" fontId="3" fillId="0" borderId="0" xfId="0" applyFont="1"/>
    <xf numFmtId="0" fontId="11" fillId="3" borderId="0" xfId="0" applyFont="1" applyFill="1" applyBorder="1" applyAlignment="1" applyProtection="1">
      <alignment horizontal="center" vertical="center"/>
    </xf>
    <xf numFmtId="0" fontId="7" fillId="0" borderId="0" xfId="0" applyFont="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wrapText="1"/>
    </xf>
    <xf numFmtId="0" fontId="11" fillId="0" borderId="0" xfId="0" applyFont="1" applyBorder="1" applyAlignment="1">
      <alignment horizontal="center" vertical="center"/>
    </xf>
    <xf numFmtId="0" fontId="11" fillId="0" borderId="0" xfId="0" applyFont="1" applyBorder="1" applyAlignment="1">
      <alignment horizontal="left" vertical="center"/>
    </xf>
    <xf numFmtId="0" fontId="6" fillId="0" borderId="0" xfId="0" applyFont="1" applyBorder="1" applyAlignment="1">
      <alignment vertical="center"/>
    </xf>
    <xf numFmtId="0" fontId="6" fillId="0" borderId="0" xfId="0" applyFont="1" applyBorder="1" applyAlignment="1">
      <alignment vertical="center" wrapText="1"/>
    </xf>
    <xf numFmtId="0" fontId="11" fillId="0" borderId="1" xfId="0" applyFont="1" applyBorder="1" applyAlignment="1" applyProtection="1">
      <alignment horizontal="center" vertical="top"/>
      <protection locked="0"/>
    </xf>
    <xf numFmtId="0" fontId="12" fillId="0" borderId="1" xfId="0" applyFont="1" applyBorder="1" applyAlignment="1" applyProtection="1">
      <alignment horizontal="left" vertical="center" wrapText="1"/>
      <protection locked="0"/>
    </xf>
    <xf numFmtId="0" fontId="12" fillId="0" borderId="0" xfId="0" applyFont="1" applyBorder="1" applyAlignment="1">
      <alignment vertical="center"/>
    </xf>
    <xf numFmtId="0" fontId="7" fillId="0" borderId="0" xfId="0" applyFont="1" applyFill="1" applyBorder="1" applyAlignment="1">
      <alignment vertical="center"/>
    </xf>
    <xf numFmtId="0" fontId="6" fillId="0" borderId="0" xfId="0" applyFont="1" applyFill="1" applyBorder="1" applyAlignment="1">
      <alignment horizontal="left" vertical="center" wrapText="1"/>
    </xf>
    <xf numFmtId="0" fontId="12" fillId="0" borderId="0" xfId="0" applyFont="1" applyFill="1" applyBorder="1" applyAlignment="1">
      <alignment vertical="center"/>
    </xf>
    <xf numFmtId="0" fontId="0" fillId="0" borderId="0" xfId="0" applyBorder="1" applyAlignment="1">
      <alignment vertical="center"/>
    </xf>
    <xf numFmtId="0" fontId="17" fillId="0" borderId="0" xfId="0" applyFont="1" applyBorder="1" applyAlignment="1">
      <alignment vertical="center"/>
    </xf>
    <xf numFmtId="0" fontId="17" fillId="0" borderId="0" xfId="0" applyFont="1" applyBorder="1" applyAlignment="1">
      <alignment vertical="center" wrapText="1"/>
    </xf>
    <xf numFmtId="0" fontId="16" fillId="3" borderId="1" xfId="0" applyFont="1" applyFill="1" applyBorder="1" applyAlignment="1">
      <alignment horizontal="left" vertical="center" wrapText="1"/>
    </xf>
    <xf numFmtId="0" fontId="10" fillId="0" borderId="0" xfId="0" applyFont="1"/>
    <xf numFmtId="0" fontId="11" fillId="0" borderId="0" xfId="0" applyFont="1"/>
    <xf numFmtId="0" fontId="19" fillId="0" borderId="0" xfId="1" applyFont="1" applyAlignment="1" applyProtection="1">
      <alignment horizontal="left"/>
    </xf>
    <xf numFmtId="0" fontId="5" fillId="0" borderId="0" xfId="0" applyFont="1" applyFill="1" applyBorder="1" applyAlignment="1">
      <alignment vertical="center" wrapText="1"/>
    </xf>
    <xf numFmtId="0" fontId="22" fillId="3" borderId="1" xfId="0" applyFont="1" applyFill="1" applyBorder="1" applyAlignment="1">
      <alignment horizontal="left" vertical="center" wrapText="1"/>
    </xf>
    <xf numFmtId="0" fontId="10" fillId="0" borderId="1" xfId="0" applyFont="1" applyBorder="1" applyAlignment="1">
      <alignment horizontal="justify" vertical="center" wrapText="1"/>
    </xf>
    <xf numFmtId="0" fontId="16" fillId="3" borderId="1" xfId="0" applyFont="1" applyFill="1" applyBorder="1" applyAlignment="1">
      <alignment vertical="center" wrapText="1"/>
    </xf>
    <xf numFmtId="0" fontId="11" fillId="0" borderId="1" xfId="0" applyFont="1" applyBorder="1" applyAlignment="1">
      <alignment vertical="center" wrapText="1"/>
    </xf>
    <xf numFmtId="0" fontId="16" fillId="0" borderId="1" xfId="0" applyFont="1" applyBorder="1" applyAlignment="1">
      <alignment vertical="center" wrapText="1"/>
    </xf>
    <xf numFmtId="0" fontId="10" fillId="0" borderId="1" xfId="0" applyFont="1" applyBorder="1" applyAlignment="1">
      <alignment vertical="center" wrapText="1"/>
    </xf>
    <xf numFmtId="0" fontId="8" fillId="0" borderId="0" xfId="0" applyFont="1" applyBorder="1" applyAlignment="1">
      <alignment vertical="center"/>
    </xf>
    <xf numFmtId="0" fontId="11" fillId="0" borderId="0" xfId="0" applyFont="1" applyFill="1" applyBorder="1" applyAlignment="1">
      <alignment vertical="center"/>
    </xf>
    <xf numFmtId="49" fontId="10" fillId="0" borderId="1" xfId="0" applyNumberFormat="1" applyFont="1" applyFill="1" applyBorder="1" applyAlignment="1">
      <alignment horizontal="left" vertical="center" wrapText="1"/>
    </xf>
    <xf numFmtId="49" fontId="11" fillId="0" borderId="0" xfId="0" applyNumberFormat="1" applyFont="1" applyFill="1" applyBorder="1" applyAlignment="1">
      <alignment horizontal="center" vertical="center"/>
    </xf>
    <xf numFmtId="0" fontId="16" fillId="3" borderId="13" xfId="0" applyFont="1" applyFill="1" applyBorder="1" applyAlignment="1">
      <alignment horizontal="left" vertical="center" wrapText="1"/>
    </xf>
    <xf numFmtId="9" fontId="23" fillId="0" borderId="0" xfId="0" applyNumberFormat="1" applyFont="1" applyFill="1" applyBorder="1" applyAlignment="1">
      <alignment vertical="center"/>
    </xf>
    <xf numFmtId="0" fontId="16" fillId="0" borderId="0" xfId="0" applyFont="1" applyFill="1" applyBorder="1" applyAlignment="1">
      <alignment horizontal="left" vertical="center" wrapText="1"/>
    </xf>
    <xf numFmtId="0" fontId="12" fillId="0" borderId="0" xfId="0" applyFont="1" applyFill="1" applyBorder="1" applyAlignment="1" applyProtection="1">
      <alignment horizontal="left" vertical="center" wrapText="1"/>
      <protection locked="0"/>
    </xf>
    <xf numFmtId="0" fontId="22" fillId="0"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6" fillId="0" borderId="0" xfId="0" applyFont="1" applyFill="1" applyBorder="1" applyAlignment="1">
      <alignment vertical="center" wrapText="1"/>
    </xf>
    <xf numFmtId="0" fontId="10" fillId="0" borderId="0" xfId="0" applyFont="1" applyFill="1" applyBorder="1" applyAlignment="1">
      <alignment vertical="center" wrapText="1"/>
    </xf>
    <xf numFmtId="0" fontId="11" fillId="0" borderId="0" xfId="0" applyFont="1" applyFill="1" applyBorder="1" applyAlignment="1">
      <alignment vertical="center" wrapText="1"/>
    </xf>
    <xf numFmtId="0" fontId="11" fillId="0" borderId="0" xfId="0" applyFont="1" applyFill="1" applyBorder="1" applyAlignment="1">
      <alignment horizontal="left" vertical="center" wrapText="1"/>
    </xf>
    <xf numFmtId="0" fontId="10" fillId="0" borderId="1" xfId="0" applyFont="1" applyBorder="1" applyAlignment="1">
      <alignment horizontal="left" vertical="center" wrapText="1"/>
    </xf>
    <xf numFmtId="0" fontId="19" fillId="0" borderId="0" xfId="1" applyFont="1" applyAlignment="1" applyProtection="1"/>
    <xf numFmtId="0" fontId="10" fillId="0" borderId="0" xfId="0" applyFont="1"/>
    <xf numFmtId="0" fontId="19" fillId="0" borderId="0" xfId="1" applyFont="1" applyAlignment="1" applyProtection="1">
      <alignment horizontal="left"/>
    </xf>
    <xf numFmtId="0" fontId="11"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0" xfId="0" applyFont="1" applyBorder="1" applyAlignment="1">
      <alignment horizontal="center" vertical="center" wrapText="1"/>
    </xf>
    <xf numFmtId="0" fontId="11" fillId="0" borderId="1" xfId="0" applyFont="1" applyBorder="1" applyAlignment="1" applyProtection="1">
      <alignment horizontal="center" vertical="top" wrapText="1"/>
      <protection locked="0"/>
    </xf>
    <xf numFmtId="0" fontId="11" fillId="0" borderId="13" xfId="0" applyFont="1" applyBorder="1" applyAlignment="1" applyProtection="1">
      <alignment horizontal="center" vertical="top" wrapText="1"/>
      <protection locked="0"/>
    </xf>
    <xf numFmtId="0" fontId="11" fillId="0" borderId="0" xfId="0" applyFont="1" applyFill="1" applyBorder="1" applyAlignment="1" applyProtection="1">
      <alignment horizontal="center" vertical="top" wrapText="1"/>
      <protection locked="0"/>
    </xf>
    <xf numFmtId="0" fontId="10" fillId="0" borderId="0" xfId="0" applyFont="1" applyFill="1" applyBorder="1" applyAlignment="1">
      <alignment horizontal="center" vertical="center" textRotation="90" wrapText="1"/>
    </xf>
    <xf numFmtId="0" fontId="11" fillId="0" borderId="0" xfId="0" applyFont="1" applyBorder="1" applyAlignment="1">
      <alignment horizontal="left" vertical="center" wrapText="1"/>
    </xf>
    <xf numFmtId="0" fontId="10" fillId="2" borderId="12" xfId="0" applyFont="1" applyFill="1" applyBorder="1" applyAlignment="1" applyProtection="1">
      <alignment horizontal="left" vertical="center"/>
      <protection locked="0"/>
    </xf>
    <xf numFmtId="0" fontId="11"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3" fillId="0" borderId="0" xfId="0" applyFont="1" applyBorder="1"/>
    <xf numFmtId="0" fontId="0" fillId="0" borderId="0" xfId="0" applyBorder="1"/>
    <xf numFmtId="0" fontId="31" fillId="6" borderId="0" xfId="0" applyFont="1" applyFill="1" applyBorder="1" applyAlignment="1" applyProtection="1"/>
    <xf numFmtId="3" fontId="33" fillId="6" borderId="0" xfId="0" applyNumberFormat="1" applyFont="1" applyFill="1" applyBorder="1" applyProtection="1"/>
    <xf numFmtId="3" fontId="35" fillId="6" borderId="0" xfId="0" applyNumberFormat="1" applyFont="1" applyFill="1" applyBorder="1" applyProtection="1"/>
    <xf numFmtId="165" fontId="34" fillId="0" borderId="12" xfId="2" applyNumberFormat="1" applyFont="1" applyFill="1" applyBorder="1" applyAlignment="1" applyProtection="1">
      <alignment horizontal="right"/>
    </xf>
    <xf numFmtId="165" fontId="34" fillId="0" borderId="19" xfId="2" applyNumberFormat="1" applyFont="1" applyFill="1" applyBorder="1" applyAlignment="1" applyProtection="1">
      <alignment horizontal="right"/>
    </xf>
    <xf numFmtId="0" fontId="37" fillId="6" borderId="0" xfId="0" applyFont="1" applyFill="1" applyBorder="1" applyProtection="1"/>
    <xf numFmtId="166" fontId="34" fillId="0" borderId="12" xfId="0" applyNumberFormat="1" applyFont="1" applyFill="1" applyBorder="1" applyAlignment="1" applyProtection="1">
      <alignment horizontal="right"/>
    </xf>
    <xf numFmtId="166" fontId="34" fillId="6" borderId="12" xfId="0" applyNumberFormat="1" applyFont="1" applyFill="1" applyBorder="1" applyAlignment="1" applyProtection="1">
      <alignment horizontal="right"/>
    </xf>
    <xf numFmtId="167" fontId="38" fillId="6" borderId="0" xfId="0" applyNumberFormat="1" applyFont="1" applyFill="1" applyBorder="1" applyAlignment="1" applyProtection="1">
      <alignment horizontal="right"/>
    </xf>
    <xf numFmtId="0" fontId="37" fillId="3" borderId="0" xfId="0" applyFont="1" applyFill="1" applyBorder="1" applyProtection="1"/>
    <xf numFmtId="166" fontId="34" fillId="0" borderId="12" xfId="3" applyNumberFormat="1" applyFont="1" applyFill="1" applyBorder="1" applyAlignment="1" applyProtection="1">
      <alignment horizontal="right" vertical="center"/>
    </xf>
    <xf numFmtId="0" fontId="37" fillId="3" borderId="0" xfId="0" applyFont="1" applyFill="1" applyBorder="1"/>
    <xf numFmtId="0" fontId="16" fillId="3" borderId="0" xfId="0" applyFont="1" applyFill="1" applyBorder="1"/>
    <xf numFmtId="0" fontId="37" fillId="3" borderId="38" xfId="0" applyFont="1" applyFill="1" applyBorder="1" applyProtection="1"/>
    <xf numFmtId="0" fontId="42" fillId="0" borderId="46" xfId="0" applyFont="1" applyBorder="1" applyAlignment="1">
      <alignment vertical="center" wrapText="1"/>
    </xf>
    <xf numFmtId="14" fontId="31" fillId="4" borderId="20" xfId="0" applyNumberFormat="1" applyFont="1" applyFill="1" applyBorder="1" applyAlignment="1" applyProtection="1">
      <alignment horizontal="center"/>
    </xf>
    <xf numFmtId="165" fontId="33" fillId="4" borderId="12" xfId="2" applyNumberFormat="1" applyFont="1" applyFill="1" applyBorder="1" applyAlignment="1" applyProtection="1">
      <alignment horizontal="right"/>
    </xf>
    <xf numFmtId="165" fontId="35" fillId="4" borderId="12" xfId="2" applyNumberFormat="1" applyFont="1" applyFill="1" applyBorder="1" applyAlignment="1" applyProtection="1">
      <alignment horizontal="right"/>
    </xf>
    <xf numFmtId="0" fontId="37" fillId="4" borderId="12" xfId="0" applyFont="1" applyFill="1" applyBorder="1" applyProtection="1"/>
    <xf numFmtId="166" fontId="33" fillId="4" borderId="12" xfId="0" applyNumberFormat="1" applyFont="1" applyFill="1" applyBorder="1" applyAlignment="1" applyProtection="1">
      <alignment horizontal="right"/>
    </xf>
    <xf numFmtId="0" fontId="37" fillId="4" borderId="20" xfId="0" applyFont="1" applyFill="1" applyBorder="1" applyProtection="1"/>
    <xf numFmtId="14" fontId="31" fillId="4" borderId="19" xfId="0" applyNumberFormat="1" applyFont="1" applyFill="1" applyBorder="1" applyAlignment="1" applyProtection="1">
      <alignment horizontal="center"/>
    </xf>
    <xf numFmtId="165" fontId="11" fillId="4" borderId="19" xfId="2" applyNumberFormat="1" applyFont="1" applyFill="1" applyBorder="1" applyProtection="1"/>
    <xf numFmtId="0" fontId="31" fillId="4" borderId="12" xfId="0" applyFont="1" applyFill="1" applyBorder="1" applyAlignment="1" applyProtection="1">
      <alignment horizontal="centerContinuous" vertical="center"/>
    </xf>
    <xf numFmtId="0" fontId="46" fillId="4" borderId="1" xfId="0" applyFont="1" applyFill="1" applyBorder="1" applyAlignment="1">
      <alignment horizontal="left" vertical="center" wrapText="1"/>
    </xf>
    <xf numFmtId="0" fontId="31" fillId="4" borderId="1" xfId="0" applyFont="1" applyFill="1" applyBorder="1" applyAlignment="1">
      <alignment horizontal="center" vertical="center" textRotation="90"/>
    </xf>
    <xf numFmtId="0" fontId="46" fillId="4" borderId="1" xfId="0" applyFont="1" applyFill="1" applyBorder="1" applyAlignment="1">
      <alignment horizontal="center" vertical="center" wrapText="1"/>
    </xf>
    <xf numFmtId="0" fontId="11" fillId="2" borderId="32" xfId="0" applyFont="1" applyFill="1" applyBorder="1" applyAlignment="1" applyProtection="1">
      <alignment horizontal="centerContinuous" vertical="center"/>
    </xf>
    <xf numFmtId="0" fontId="11" fillId="2" borderId="33" xfId="0" applyFont="1" applyFill="1" applyBorder="1" applyAlignment="1" applyProtection="1">
      <alignment horizontal="centerContinuous" vertical="center"/>
    </xf>
    <xf numFmtId="0" fontId="37" fillId="7" borderId="33" xfId="0" applyFont="1" applyFill="1" applyBorder="1" applyAlignment="1" applyProtection="1">
      <alignment horizontal="center" vertical="center"/>
    </xf>
    <xf numFmtId="0" fontId="18" fillId="0" borderId="0" xfId="0" applyFont="1"/>
    <xf numFmtId="0" fontId="31" fillId="4" borderId="30" xfId="0" applyFont="1" applyFill="1" applyBorder="1" applyAlignment="1" applyProtection="1">
      <alignment horizontal="centerContinuous" vertical="center"/>
    </xf>
    <xf numFmtId="49" fontId="0" fillId="0" borderId="0" xfId="0" applyNumberFormat="1"/>
    <xf numFmtId="0" fontId="42" fillId="0" borderId="46" xfId="0" applyFont="1" applyBorder="1" applyAlignment="1">
      <alignment horizontal="left" vertical="center" wrapText="1"/>
    </xf>
    <xf numFmtId="0" fontId="42" fillId="0" borderId="15" xfId="0" applyFont="1" applyBorder="1" applyAlignment="1">
      <alignment vertical="center" wrapText="1"/>
    </xf>
    <xf numFmtId="0" fontId="46" fillId="4" borderId="2" xfId="0" applyFont="1" applyFill="1" applyBorder="1" applyAlignment="1">
      <alignment horizontal="center" vertical="center" wrapText="1"/>
    </xf>
    <xf numFmtId="0" fontId="10" fillId="0" borderId="0" xfId="0" applyFont="1" applyBorder="1"/>
    <xf numFmtId="0" fontId="10" fillId="0" borderId="52" xfId="0" applyFont="1" applyBorder="1"/>
    <xf numFmtId="0" fontId="3" fillId="0" borderId="25" xfId="0" applyFont="1" applyBorder="1"/>
    <xf numFmtId="0" fontId="11" fillId="0" borderId="0" xfId="0" applyFont="1" applyBorder="1"/>
    <xf numFmtId="0" fontId="11" fillId="0" borderId="52" xfId="0" applyFont="1" applyBorder="1"/>
    <xf numFmtId="0" fontId="11" fillId="0" borderId="25" xfId="0" applyFont="1" applyBorder="1"/>
    <xf numFmtId="0" fontId="3" fillId="0" borderId="0" xfId="0" applyFont="1" applyBorder="1"/>
    <xf numFmtId="0" fontId="3" fillId="0" borderId="52" xfId="0" applyFont="1" applyBorder="1"/>
    <xf numFmtId="0" fontId="10" fillId="0" borderId="25" xfId="0" applyFont="1" applyBorder="1"/>
    <xf numFmtId="0" fontId="11" fillId="0" borderId="0" xfId="0" applyFont="1" applyBorder="1" applyAlignment="1"/>
    <xf numFmtId="0" fontId="11" fillId="0" borderId="0" xfId="0" applyFont="1" applyBorder="1" applyAlignment="1">
      <alignment wrapText="1"/>
    </xf>
    <xf numFmtId="0" fontId="19" fillId="0" borderId="0" xfId="1" applyFont="1" applyBorder="1" applyAlignment="1" applyProtection="1">
      <alignment horizontal="left"/>
    </xf>
    <xf numFmtId="0" fontId="19" fillId="0" borderId="52" xfId="1" applyFont="1" applyBorder="1" applyAlignment="1" applyProtection="1">
      <alignment horizontal="left"/>
    </xf>
    <xf numFmtId="0" fontId="10" fillId="0" borderId="0" xfId="0" applyFont="1" applyBorder="1" applyAlignment="1"/>
    <xf numFmtId="0" fontId="19" fillId="0" borderId="0" xfId="1" applyFont="1" applyBorder="1" applyAlignment="1" applyProtection="1"/>
    <xf numFmtId="0" fontId="19" fillId="0" borderId="52" xfId="1" applyFont="1" applyBorder="1" applyAlignment="1" applyProtection="1"/>
    <xf numFmtId="0" fontId="54" fillId="0" borderId="0" xfId="1" applyFont="1" applyBorder="1" applyAlignment="1" applyProtection="1"/>
    <xf numFmtId="0" fontId="0" fillId="0" borderId="0" xfId="0" applyBorder="1" applyAlignment="1">
      <alignment wrapText="1"/>
    </xf>
    <xf numFmtId="0" fontId="18" fillId="0" borderId="25" xfId="0" applyFont="1" applyBorder="1"/>
    <xf numFmtId="0" fontId="18" fillId="0" borderId="0" xfId="0" applyFont="1" applyBorder="1"/>
    <xf numFmtId="0" fontId="18" fillId="0" borderId="52" xfId="0" applyFont="1" applyBorder="1"/>
    <xf numFmtId="0" fontId="51" fillId="0" borderId="0" xfId="1" applyFont="1" applyBorder="1" applyAlignment="1" applyProtection="1"/>
    <xf numFmtId="0" fontId="6" fillId="0" borderId="25" xfId="0" applyFont="1" applyBorder="1" applyAlignment="1">
      <alignment vertical="center"/>
    </xf>
    <xf numFmtId="0" fontId="6" fillId="0" borderId="52" xfId="0" applyFont="1" applyBorder="1" applyAlignment="1">
      <alignment vertical="center"/>
    </xf>
    <xf numFmtId="9" fontId="23" fillId="4" borderId="55" xfId="0" applyNumberFormat="1" applyFont="1" applyFill="1" applyBorder="1" applyAlignment="1">
      <alignment vertical="center"/>
    </xf>
    <xf numFmtId="0" fontId="37" fillId="7" borderId="55" xfId="0" applyFont="1" applyFill="1" applyBorder="1" applyAlignment="1">
      <alignment horizontal="center" vertical="center"/>
    </xf>
    <xf numFmtId="49" fontId="37" fillId="7" borderId="55" xfId="0" applyNumberFormat="1" applyFont="1" applyFill="1" applyBorder="1" applyAlignment="1">
      <alignment horizontal="center" vertical="center"/>
    </xf>
    <xf numFmtId="0" fontId="7" fillId="4" borderId="57" xfId="0" applyFont="1" applyFill="1" applyBorder="1" applyAlignment="1">
      <alignment vertical="center"/>
    </xf>
    <xf numFmtId="0" fontId="11" fillId="0" borderId="23" xfId="0" applyFont="1" applyBorder="1" applyAlignment="1">
      <alignment vertical="center"/>
    </xf>
    <xf numFmtId="0" fontId="11" fillId="0" borderId="24" xfId="0" applyFont="1" applyBorder="1" applyAlignment="1">
      <alignment vertical="center" wrapText="1"/>
    </xf>
    <xf numFmtId="0" fontId="11" fillId="0" borderId="24" xfId="0" applyFont="1" applyBorder="1" applyAlignment="1">
      <alignment horizontal="center" vertical="center"/>
    </xf>
    <xf numFmtId="0" fontId="37" fillId="7" borderId="57" xfId="0" applyFont="1" applyFill="1" applyBorder="1" applyAlignment="1">
      <alignment horizontal="center" vertical="center"/>
    </xf>
    <xf numFmtId="0" fontId="37" fillId="7" borderId="55" xfId="0" applyFont="1" applyFill="1" applyBorder="1" applyAlignment="1" applyProtection="1">
      <alignment horizontal="center" vertical="center" wrapText="1"/>
      <protection locked="0"/>
    </xf>
    <xf numFmtId="0" fontId="11" fillId="0" borderId="25" xfId="0" applyFont="1" applyFill="1" applyBorder="1" applyAlignment="1">
      <alignment horizontal="center" vertical="center"/>
    </xf>
    <xf numFmtId="0" fontId="12" fillId="0" borderId="52" xfId="0" applyFont="1" applyFill="1" applyBorder="1" applyAlignment="1" applyProtection="1">
      <alignment horizontal="left" vertical="center" wrapText="1"/>
      <protection locked="0"/>
    </xf>
    <xf numFmtId="9" fontId="23" fillId="0" borderId="25" xfId="0" applyNumberFormat="1" applyFont="1" applyFill="1" applyBorder="1" applyAlignment="1">
      <alignment vertical="center"/>
    </xf>
    <xf numFmtId="0" fontId="6" fillId="0" borderId="52" xfId="0" applyFont="1" applyFill="1" applyBorder="1" applyAlignment="1">
      <alignment horizontal="center" vertical="center" wrapText="1"/>
    </xf>
    <xf numFmtId="0" fontId="11" fillId="0" borderId="23" xfId="0" applyFont="1" applyFill="1" applyBorder="1" applyAlignment="1">
      <alignment horizontal="center" vertical="center"/>
    </xf>
    <xf numFmtId="0" fontId="16" fillId="0" borderId="24" xfId="0" applyFont="1" applyFill="1" applyBorder="1" applyAlignment="1">
      <alignment vertical="center" wrapText="1"/>
    </xf>
    <xf numFmtId="0" fontId="11" fillId="0" borderId="24" xfId="0" applyFont="1" applyFill="1" applyBorder="1" applyAlignment="1" applyProtection="1">
      <alignment horizontal="center" vertical="top" wrapText="1"/>
      <protection locked="0"/>
    </xf>
    <xf numFmtId="0" fontId="12" fillId="0" borderId="18" xfId="0" applyFont="1" applyFill="1" applyBorder="1" applyAlignment="1" applyProtection="1">
      <alignment horizontal="left" vertical="center" wrapText="1"/>
      <protection locked="0"/>
    </xf>
    <xf numFmtId="0" fontId="31" fillId="7" borderId="64" xfId="0" applyFont="1" applyFill="1" applyBorder="1" applyAlignment="1" applyProtection="1"/>
    <xf numFmtId="14" fontId="31" fillId="4" borderId="65" xfId="0" applyNumberFormat="1" applyFont="1" applyFill="1" applyBorder="1" applyAlignment="1" applyProtection="1">
      <alignment horizontal="center"/>
    </xf>
    <xf numFmtId="3" fontId="32" fillId="0" borderId="29" xfId="0" applyNumberFormat="1" applyFont="1" applyFill="1" applyBorder="1" applyProtection="1"/>
    <xf numFmtId="3" fontId="34" fillId="0" borderId="29" xfId="0" applyNumberFormat="1" applyFont="1" applyFill="1" applyBorder="1" applyProtection="1"/>
    <xf numFmtId="165" fontId="34" fillId="0" borderId="30" xfId="2" applyNumberFormat="1" applyFont="1" applyFill="1" applyBorder="1" applyAlignment="1" applyProtection="1">
      <alignment horizontal="right"/>
    </xf>
    <xf numFmtId="3" fontId="33" fillId="4" borderId="29" xfId="0" applyNumberFormat="1" applyFont="1" applyFill="1" applyBorder="1" applyProtection="1"/>
    <xf numFmtId="165" fontId="37" fillId="4" borderId="30" xfId="2" applyNumberFormat="1" applyFont="1" applyFill="1" applyBorder="1" applyProtection="1"/>
    <xf numFmtId="165" fontId="35" fillId="4" borderId="30" xfId="2" applyNumberFormat="1" applyFont="1" applyFill="1" applyBorder="1" applyAlignment="1" applyProtection="1">
      <alignment horizontal="right"/>
    </xf>
    <xf numFmtId="165" fontId="34" fillId="0" borderId="67" xfId="2" applyNumberFormat="1" applyFont="1" applyFill="1" applyBorder="1" applyAlignment="1" applyProtection="1">
      <alignment horizontal="right"/>
    </xf>
    <xf numFmtId="165" fontId="11" fillId="4" borderId="67" xfId="2" applyNumberFormat="1" applyFont="1" applyFill="1" applyBorder="1" applyProtection="1"/>
    <xf numFmtId="166" fontId="34" fillId="0" borderId="30" xfId="0" applyNumberFormat="1" applyFont="1" applyFill="1" applyBorder="1" applyAlignment="1" applyProtection="1">
      <alignment horizontal="right"/>
    </xf>
    <xf numFmtId="0" fontId="37" fillId="4" borderId="29" xfId="0" applyFont="1" applyFill="1" applyBorder="1" applyProtection="1"/>
    <xf numFmtId="0" fontId="37" fillId="4" borderId="30" xfId="0" applyFont="1" applyFill="1" applyBorder="1" applyProtection="1"/>
    <xf numFmtId="166" fontId="34" fillId="6" borderId="30" xfId="0" applyNumberFormat="1" applyFont="1" applyFill="1" applyBorder="1" applyAlignment="1" applyProtection="1">
      <alignment horizontal="right"/>
    </xf>
    <xf numFmtId="0" fontId="38" fillId="6" borderId="25" xfId="0" applyFont="1" applyFill="1" applyBorder="1" applyAlignment="1" applyProtection="1">
      <alignment horizontal="center"/>
    </xf>
    <xf numFmtId="167" fontId="38" fillId="6" borderId="52" xfId="0" applyNumberFormat="1" applyFont="1" applyFill="1" applyBorder="1" applyAlignment="1" applyProtection="1">
      <alignment horizontal="right"/>
    </xf>
    <xf numFmtId="0" fontId="31" fillId="7" borderId="64" xfId="0" applyFont="1" applyFill="1" applyBorder="1" applyProtection="1"/>
    <xf numFmtId="14" fontId="31" fillId="4" borderId="67" xfId="0" applyNumberFormat="1" applyFont="1" applyFill="1" applyBorder="1" applyAlignment="1" applyProtection="1">
      <alignment horizontal="center"/>
    </xf>
    <xf numFmtId="0" fontId="31" fillId="7" borderId="29" xfId="0" applyFont="1" applyFill="1" applyBorder="1" applyProtection="1"/>
    <xf numFmtId="0" fontId="37" fillId="4" borderId="65" xfId="0" applyFont="1" applyFill="1" applyBorder="1" applyProtection="1"/>
    <xf numFmtId="166" fontId="34" fillId="0" borderId="30" xfId="3" applyNumberFormat="1" applyFont="1" applyFill="1" applyBorder="1" applyAlignment="1" applyProtection="1">
      <alignment horizontal="right" vertical="center"/>
    </xf>
    <xf numFmtId="0" fontId="31" fillId="7" borderId="66" xfId="0" applyFont="1" applyFill="1" applyBorder="1" applyProtection="1"/>
    <xf numFmtId="0" fontId="38" fillId="0" borderId="62" xfId="0" applyFont="1" applyBorder="1" applyAlignment="1" applyProtection="1">
      <alignment horizontal="center"/>
    </xf>
    <xf numFmtId="0" fontId="0" fillId="3" borderId="25" xfId="0" applyFill="1" applyBorder="1"/>
    <xf numFmtId="0" fontId="16" fillId="3" borderId="52" xfId="0" applyFont="1" applyFill="1" applyBorder="1"/>
    <xf numFmtId="0" fontId="0" fillId="0" borderId="23" xfId="0" applyBorder="1"/>
    <xf numFmtId="0" fontId="0" fillId="0" borderId="24" xfId="0" applyBorder="1"/>
    <xf numFmtId="0" fontId="0" fillId="0" borderId="18" xfId="0" applyBorder="1"/>
    <xf numFmtId="0" fontId="0" fillId="0" borderId="52" xfId="0" applyBorder="1" applyAlignment="1">
      <alignment vertical="center"/>
    </xf>
    <xf numFmtId="0" fontId="0" fillId="0" borderId="25" xfId="0" applyBorder="1" applyAlignment="1">
      <alignment vertical="center"/>
    </xf>
    <xf numFmtId="0" fontId="50" fillId="4" borderId="56" xfId="0" applyFont="1" applyFill="1" applyBorder="1" applyAlignment="1">
      <alignment horizontal="center" vertical="center" wrapText="1"/>
    </xf>
    <xf numFmtId="164" fontId="13" fillId="0" borderId="56" xfId="0" applyNumberFormat="1" applyFont="1" applyBorder="1" applyAlignment="1" applyProtection="1">
      <alignment horizontal="center" vertical="center" wrapText="1"/>
      <protection locked="0"/>
    </xf>
    <xf numFmtId="0" fontId="0" fillId="0" borderId="23" xfId="0" applyBorder="1" applyAlignment="1">
      <alignment vertical="center"/>
    </xf>
    <xf numFmtId="0" fontId="0" fillId="0" borderId="24" xfId="0" applyBorder="1" applyAlignment="1">
      <alignment vertical="center"/>
    </xf>
    <xf numFmtId="0" fontId="0" fillId="0" borderId="18" xfId="0" applyBorder="1" applyAlignment="1">
      <alignment vertical="center"/>
    </xf>
    <xf numFmtId="0" fontId="41" fillId="0" borderId="46" xfId="0" applyFont="1" applyBorder="1" applyAlignment="1">
      <alignment vertical="center" wrapText="1"/>
    </xf>
    <xf numFmtId="165" fontId="32" fillId="8" borderId="20" xfId="2" applyNumberFormat="1" applyFont="1" applyFill="1" applyBorder="1" applyAlignment="1" applyProtection="1">
      <alignment horizontal="right"/>
      <protection locked="0"/>
    </xf>
    <xf numFmtId="165" fontId="32" fillId="8" borderId="65" xfId="2" applyNumberFormat="1" applyFont="1" applyFill="1" applyBorder="1" applyAlignment="1" applyProtection="1">
      <alignment horizontal="right"/>
      <protection locked="0"/>
    </xf>
    <xf numFmtId="165" fontId="32" fillId="8" borderId="12" xfId="2" applyNumberFormat="1" applyFont="1" applyFill="1" applyBorder="1" applyAlignment="1" applyProtection="1">
      <alignment horizontal="right"/>
      <protection locked="0"/>
    </xf>
    <xf numFmtId="165" fontId="32" fillId="8" borderId="30" xfId="2" applyNumberFormat="1" applyFont="1" applyFill="1" applyBorder="1" applyAlignment="1" applyProtection="1">
      <alignment horizontal="right"/>
      <protection locked="0"/>
    </xf>
    <xf numFmtId="165" fontId="36" fillId="8" borderId="12" xfId="2" applyNumberFormat="1" applyFont="1" applyFill="1" applyBorder="1" applyAlignment="1" applyProtection="1">
      <alignment horizontal="right"/>
      <protection locked="0"/>
    </xf>
    <xf numFmtId="165" fontId="36" fillId="8" borderId="30" xfId="2" applyNumberFormat="1" applyFont="1" applyFill="1" applyBorder="1" applyAlignment="1" applyProtection="1">
      <alignment horizontal="right"/>
      <protection locked="0"/>
    </xf>
    <xf numFmtId="166" fontId="32" fillId="8" borderId="12" xfId="0" applyNumberFormat="1" applyFont="1" applyFill="1" applyBorder="1" applyAlignment="1" applyProtection="1">
      <alignment horizontal="right"/>
      <protection locked="0"/>
    </xf>
    <xf numFmtId="166" fontId="32" fillId="8" borderId="30" xfId="0" applyNumberFormat="1" applyFont="1" applyFill="1" applyBorder="1" applyAlignment="1" applyProtection="1">
      <alignment horizontal="right"/>
      <protection locked="0"/>
    </xf>
    <xf numFmtId="166" fontId="32" fillId="8" borderId="20" xfId="3" applyNumberFormat="1" applyFont="1" applyFill="1" applyBorder="1" applyAlignment="1" applyProtection="1">
      <alignment horizontal="right" vertical="center"/>
      <protection locked="0"/>
    </xf>
    <xf numFmtId="166" fontId="32" fillId="8" borderId="65" xfId="3" applyNumberFormat="1" applyFont="1" applyFill="1" applyBorder="1" applyAlignment="1" applyProtection="1">
      <alignment horizontal="right" vertical="center"/>
      <protection locked="0"/>
    </xf>
    <xf numFmtId="166" fontId="32" fillId="8" borderId="12" xfId="3" applyNumberFormat="1" applyFont="1" applyFill="1" applyBorder="1" applyAlignment="1" applyProtection="1">
      <alignment horizontal="right" vertical="center"/>
      <protection locked="0"/>
    </xf>
    <xf numFmtId="166" fontId="32" fillId="8" borderId="30" xfId="3" applyNumberFormat="1" applyFont="1" applyFill="1" applyBorder="1" applyAlignment="1" applyProtection="1">
      <alignment horizontal="right" vertical="center"/>
      <protection locked="0"/>
    </xf>
    <xf numFmtId="166" fontId="34" fillId="8" borderId="12" xfId="3" applyNumberFormat="1" applyFont="1" applyFill="1" applyBorder="1" applyAlignment="1" applyProtection="1">
      <alignment horizontal="right" vertical="center"/>
      <protection locked="0"/>
    </xf>
    <xf numFmtId="166" fontId="34" fillId="8" borderId="30" xfId="3" applyNumberFormat="1" applyFont="1" applyFill="1" applyBorder="1" applyAlignment="1" applyProtection="1">
      <alignment horizontal="right" vertical="center"/>
      <protection locked="0"/>
    </xf>
    <xf numFmtId="0" fontId="11" fillId="0" borderId="72" xfId="0" applyFont="1" applyFill="1" applyBorder="1" applyAlignment="1" applyProtection="1">
      <alignment horizontal="center" vertical="center" wrapText="1"/>
      <protection locked="0"/>
    </xf>
    <xf numFmtId="0" fontId="3" fillId="0" borderId="23" xfId="0" applyFont="1" applyBorder="1"/>
    <xf numFmtId="0" fontId="19" fillId="0" borderId="24" xfId="1" applyFont="1" applyBorder="1" applyAlignment="1" applyProtection="1"/>
    <xf numFmtId="0" fontId="3" fillId="0" borderId="24" xfId="0" applyFont="1" applyBorder="1"/>
    <xf numFmtId="0" fontId="3" fillId="0" borderId="18" xfId="0" applyFont="1" applyBorder="1"/>
    <xf numFmtId="0" fontId="7" fillId="0" borderId="36" xfId="0" applyFont="1" applyBorder="1" applyAlignment="1">
      <alignment horizontal="center" vertical="center"/>
    </xf>
    <xf numFmtId="0" fontId="0" fillId="0" borderId="36" xfId="0" applyBorder="1" applyAlignment="1">
      <alignment vertical="center"/>
    </xf>
    <xf numFmtId="0" fontId="0" fillId="0" borderId="79" xfId="0" applyBorder="1" applyAlignment="1">
      <alignment vertical="center"/>
    </xf>
    <xf numFmtId="0" fontId="0" fillId="0" borderId="6" xfId="0"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10" fillId="0" borderId="12" xfId="0" applyFont="1" applyBorder="1" applyAlignment="1">
      <alignment horizontal="center" vertical="center"/>
    </xf>
    <xf numFmtId="49" fontId="11" fillId="0" borderId="1" xfId="0" applyNumberFormat="1" applyFont="1" applyFill="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1" fillId="0" borderId="13" xfId="0" applyFont="1" applyBorder="1" applyAlignment="1" applyProtection="1">
      <alignment horizontal="left" vertical="center" wrapText="1"/>
      <protection locked="0"/>
    </xf>
    <xf numFmtId="0" fontId="0" fillId="0" borderId="37" xfId="0" applyBorder="1" applyAlignment="1">
      <alignment vertical="center"/>
    </xf>
    <xf numFmtId="0" fontId="22"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11" fillId="0" borderId="1" xfId="0" applyFont="1" applyFill="1" applyBorder="1" applyAlignment="1">
      <alignment vertical="center" wrapText="1"/>
    </xf>
    <xf numFmtId="0" fontId="16" fillId="0" borderId="1" xfId="0" applyFont="1" applyFill="1" applyBorder="1" applyAlignment="1">
      <alignment vertical="center" wrapText="1"/>
    </xf>
    <xf numFmtId="0" fontId="42" fillId="0" borderId="46" xfId="0" applyFont="1" applyFill="1" applyBorder="1" applyAlignment="1">
      <alignment vertical="center" wrapText="1"/>
    </xf>
    <xf numFmtId="0" fontId="11" fillId="0" borderId="30" xfId="0" applyFont="1" applyFill="1" applyBorder="1" applyAlignment="1" applyProtection="1">
      <alignment horizontal="center" vertical="center" wrapText="1"/>
      <protection locked="0"/>
    </xf>
    <xf numFmtId="0" fontId="10" fillId="0" borderId="1" xfId="0" applyFont="1" applyFill="1" applyBorder="1" applyAlignment="1">
      <alignment horizontal="justify" vertical="center" wrapText="1"/>
    </xf>
    <xf numFmtId="0" fontId="16" fillId="0" borderId="13" xfId="0" applyFont="1" applyFill="1" applyBorder="1" applyAlignment="1">
      <alignment horizontal="left" vertical="center" wrapText="1"/>
    </xf>
    <xf numFmtId="166" fontId="32" fillId="0" borderId="29" xfId="3" applyNumberFormat="1" applyFont="1" applyFill="1" applyBorder="1" applyProtection="1">
      <alignment vertical="center"/>
    </xf>
    <xf numFmtId="3" fontId="34" fillId="0" borderId="66" xfId="0" applyNumberFormat="1" applyFont="1" applyFill="1" applyBorder="1" applyProtection="1"/>
    <xf numFmtId="0" fontId="27" fillId="0" borderId="0" xfId="0" applyFont="1" applyFill="1" applyBorder="1" applyAlignment="1">
      <alignment vertical="center" wrapText="1"/>
    </xf>
    <xf numFmtId="0" fontId="26" fillId="0" borderId="0" xfId="0" applyFont="1" applyFill="1" applyBorder="1" applyAlignment="1">
      <alignment horizontal="center"/>
    </xf>
    <xf numFmtId="0" fontId="31" fillId="9" borderId="47" xfId="0" applyFont="1" applyFill="1" applyBorder="1" applyAlignment="1">
      <alignment horizontal="center" vertical="center" wrapText="1"/>
    </xf>
    <xf numFmtId="0" fontId="63" fillId="0" borderId="47" xfId="0" applyFont="1" applyFill="1" applyBorder="1" applyAlignment="1">
      <alignment horizontal="center" vertical="center" wrapText="1"/>
    </xf>
    <xf numFmtId="0" fontId="7" fillId="0" borderId="0" xfId="0" applyFont="1" applyBorder="1" applyAlignment="1" applyProtection="1">
      <alignment horizontal="center" vertical="center"/>
      <protection locked="0"/>
    </xf>
    <xf numFmtId="0" fontId="17" fillId="0" borderId="0" xfId="0" applyFont="1" applyBorder="1" applyAlignment="1">
      <alignment horizontal="center" vertical="center" wrapText="1"/>
    </xf>
    <xf numFmtId="0" fontId="7" fillId="0" borderId="62" xfId="0" applyFont="1" applyBorder="1" applyAlignment="1">
      <alignment horizontal="center" vertical="center"/>
    </xf>
    <xf numFmtId="0" fontId="0" fillId="0" borderId="12" xfId="0" applyBorder="1" applyAlignment="1">
      <alignment vertical="center"/>
    </xf>
    <xf numFmtId="0" fontId="8" fillId="0" borderId="12" xfId="0" applyFont="1" applyBorder="1" applyAlignment="1">
      <alignment vertical="center"/>
    </xf>
    <xf numFmtId="0" fontId="17" fillId="0" borderId="12" xfId="0" applyFont="1" applyBorder="1" applyAlignment="1">
      <alignment vertical="center"/>
    </xf>
    <xf numFmtId="0" fontId="17" fillId="0" borderId="12" xfId="0" applyFont="1" applyBorder="1" applyAlignment="1">
      <alignment vertical="center" wrapText="1"/>
    </xf>
    <xf numFmtId="0" fontId="11" fillId="0" borderId="12" xfId="0" applyFont="1" applyBorder="1" applyAlignment="1">
      <alignment vertical="center"/>
    </xf>
    <xf numFmtId="0" fontId="17" fillId="0" borderId="47" xfId="0" applyFont="1" applyBorder="1" applyAlignment="1">
      <alignment horizontal="center" vertical="center"/>
    </xf>
    <xf numFmtId="0" fontId="10" fillId="0" borderId="0" xfId="0" applyFont="1" applyFill="1" applyBorder="1"/>
    <xf numFmtId="0" fontId="2" fillId="0" borderId="0" xfId="0" applyFont="1" applyFill="1" applyBorder="1"/>
    <xf numFmtId="0" fontId="53" fillId="0" borderId="0" xfId="0" applyFont="1" applyBorder="1" applyAlignment="1"/>
    <xf numFmtId="0" fontId="54" fillId="0" borderId="0" xfId="1" applyFont="1" applyBorder="1" applyAlignment="1" applyProtection="1"/>
    <xf numFmtId="0" fontId="63" fillId="0" borderId="17" xfId="0" applyFont="1" applyFill="1" applyBorder="1" applyAlignment="1">
      <alignment horizontal="center" vertical="center" wrapText="1"/>
    </xf>
    <xf numFmtId="0" fontId="31" fillId="9" borderId="17" xfId="0" applyFont="1" applyFill="1" applyBorder="1" applyAlignment="1">
      <alignment horizontal="center" vertical="center" wrapText="1"/>
    </xf>
    <xf numFmtId="0" fontId="37" fillId="7" borderId="12" xfId="0" applyFont="1" applyFill="1" applyBorder="1" applyAlignment="1" applyProtection="1">
      <alignment horizontal="center" vertical="center"/>
    </xf>
    <xf numFmtId="0" fontId="37" fillId="7" borderId="30" xfId="0" applyFont="1" applyFill="1" applyBorder="1" applyAlignment="1" applyProtection="1">
      <alignment horizontal="center" vertical="center"/>
    </xf>
    <xf numFmtId="0" fontId="11" fillId="0" borderId="0" xfId="0" applyFont="1" applyFill="1" applyBorder="1" applyAlignment="1">
      <alignment horizontal="center" vertical="center"/>
    </xf>
    <xf numFmtId="0" fontId="53" fillId="0" borderId="0" xfId="0" applyFont="1" applyBorder="1"/>
    <xf numFmtId="49" fontId="63" fillId="0" borderId="47" xfId="0" applyNumberFormat="1" applyFont="1" applyFill="1" applyBorder="1" applyAlignment="1">
      <alignment horizontal="center" vertical="center" wrapText="1"/>
    </xf>
    <xf numFmtId="0" fontId="11" fillId="2" borderId="0" xfId="0" applyFont="1" applyFill="1" applyProtection="1"/>
    <xf numFmtId="0" fontId="9" fillId="2" borderId="0" xfId="0" applyFont="1" applyFill="1" applyAlignment="1" applyProtection="1">
      <alignment vertical="center"/>
    </xf>
    <xf numFmtId="0" fontId="7" fillId="0" borderId="10" xfId="0" applyFont="1" applyFill="1" applyBorder="1" applyAlignment="1" applyProtection="1">
      <alignment horizontal="center" vertical="center"/>
    </xf>
    <xf numFmtId="0" fontId="10" fillId="2" borderId="12" xfId="0" applyFont="1" applyFill="1" applyBorder="1" applyAlignment="1" applyProtection="1">
      <alignment horizontal="left" vertical="center"/>
    </xf>
    <xf numFmtId="0" fontId="11" fillId="2" borderId="12" xfId="0" applyFont="1" applyFill="1" applyBorder="1" applyAlignment="1" applyProtection="1">
      <alignment vertical="center"/>
    </xf>
    <xf numFmtId="0" fontId="11" fillId="0" borderId="12" xfId="0" applyFont="1" applyFill="1" applyBorder="1" applyAlignment="1" applyProtection="1">
      <alignment vertical="center"/>
    </xf>
    <xf numFmtId="0" fontId="11" fillId="2" borderId="0" xfId="0" applyFont="1" applyFill="1" applyAlignment="1" applyProtection="1">
      <alignment vertical="center"/>
    </xf>
    <xf numFmtId="0" fontId="12" fillId="2" borderId="31" xfId="0" applyFont="1" applyFill="1" applyBorder="1" applyAlignment="1" applyProtection="1">
      <alignment horizontal="centerContinuous" vertical="center"/>
    </xf>
    <xf numFmtId="0" fontId="11" fillId="2" borderId="0" xfId="0" applyFont="1" applyFill="1" applyBorder="1" applyAlignment="1" applyProtection="1">
      <alignment vertical="center"/>
    </xf>
    <xf numFmtId="0" fontId="11" fillId="2" borderId="12" xfId="0" applyFont="1" applyFill="1" applyBorder="1" applyAlignment="1" applyProtection="1">
      <alignment horizontal="center" vertical="center"/>
    </xf>
    <xf numFmtId="0" fontId="11" fillId="0" borderId="0" xfId="0" applyFont="1" applyFill="1" applyBorder="1" applyAlignment="1" applyProtection="1">
      <alignment horizontal="left" vertical="center"/>
    </xf>
    <xf numFmtId="0" fontId="11" fillId="0" borderId="30" xfId="0" applyFont="1" applyFill="1" applyBorder="1" applyAlignment="1" applyProtection="1">
      <alignment horizontal="center" vertical="center" wrapText="1"/>
    </xf>
    <xf numFmtId="0" fontId="11" fillId="2" borderId="0" xfId="0" applyFont="1" applyFill="1" applyBorder="1" applyAlignment="1" applyProtection="1">
      <alignment horizontal="left" vertical="center"/>
    </xf>
    <xf numFmtId="0" fontId="0" fillId="0" borderId="0" xfId="0" applyProtection="1"/>
    <xf numFmtId="0" fontId="11" fillId="2" borderId="25" xfId="0" applyFont="1" applyFill="1" applyBorder="1" applyAlignment="1" applyProtection="1">
      <alignment vertical="center"/>
    </xf>
    <xf numFmtId="0" fontId="31" fillId="4" borderId="29" xfId="0" applyFont="1" applyFill="1" applyBorder="1" applyAlignment="1" applyProtection="1">
      <alignment horizontal="centerContinuous" vertical="center"/>
    </xf>
    <xf numFmtId="0" fontId="11" fillId="2" borderId="0" xfId="0" applyFont="1" applyFill="1" applyAlignment="1" applyProtection="1">
      <alignment horizontal="center" vertical="center"/>
    </xf>
    <xf numFmtId="0" fontId="11" fillId="2" borderId="30" xfId="0" applyFont="1" applyFill="1" applyBorder="1" applyAlignment="1" applyProtection="1">
      <alignment horizontal="center" vertical="center" wrapText="1"/>
    </xf>
    <xf numFmtId="0" fontId="11" fillId="0" borderId="2" xfId="0" applyFont="1" applyBorder="1" applyAlignment="1" applyProtection="1">
      <alignment horizontal="center" vertical="top"/>
      <protection locked="0"/>
    </xf>
    <xf numFmtId="49" fontId="11" fillId="0" borderId="2" xfId="0" applyNumberFormat="1" applyFont="1" applyFill="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46" fillId="4" borderId="13" xfId="0" applyFont="1" applyFill="1" applyBorder="1" applyAlignment="1">
      <alignment horizontal="center" vertical="center" wrapText="1"/>
    </xf>
    <xf numFmtId="0" fontId="7" fillId="0" borderId="52" xfId="0" applyFont="1" applyBorder="1" applyAlignment="1">
      <alignment vertical="center"/>
    </xf>
    <xf numFmtId="0" fontId="11" fillId="0" borderId="24" xfId="0" applyFont="1" applyBorder="1" applyAlignment="1">
      <alignment horizontal="left" vertical="center"/>
    </xf>
    <xf numFmtId="0" fontId="11" fillId="0" borderId="18" xfId="0" applyFont="1" applyBorder="1" applyAlignment="1">
      <alignment vertical="center"/>
    </xf>
    <xf numFmtId="9" fontId="23" fillId="4" borderId="88" xfId="0" applyNumberFormat="1" applyFont="1" applyFill="1" applyBorder="1" applyAlignment="1">
      <alignment vertical="center"/>
    </xf>
    <xf numFmtId="0" fontId="46" fillId="4" borderId="5" xfId="0" applyFont="1" applyFill="1" applyBorder="1" applyAlignment="1">
      <alignment horizontal="left" vertical="center" wrapText="1"/>
    </xf>
    <xf numFmtId="0" fontId="31" fillId="4" borderId="5" xfId="0" applyFont="1" applyFill="1" applyBorder="1" applyAlignment="1">
      <alignment horizontal="center" vertical="center" textRotation="90"/>
    </xf>
    <xf numFmtId="0" fontId="6" fillId="0" borderId="23" xfId="0" applyFont="1" applyBorder="1" applyAlignment="1">
      <alignment vertical="center"/>
    </xf>
    <xf numFmtId="0" fontId="6" fillId="0" borderId="24" xfId="0" applyFont="1" applyBorder="1" applyAlignment="1">
      <alignment vertical="center" wrapText="1"/>
    </xf>
    <xf numFmtId="0" fontId="6" fillId="0" borderId="24" xfId="0" applyFont="1" applyBorder="1" applyAlignment="1">
      <alignment vertical="center"/>
    </xf>
    <xf numFmtId="0" fontId="7" fillId="0" borderId="18" xfId="0" applyFont="1" applyBorder="1" applyAlignment="1">
      <alignment vertical="center"/>
    </xf>
    <xf numFmtId="0" fontId="10" fillId="3"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0" xfId="0" applyFont="1" applyBorder="1" applyAlignment="1" applyProtection="1">
      <alignment vertical="center" wrapText="1"/>
      <protection locked="0"/>
    </xf>
    <xf numFmtId="0" fontId="7" fillId="4" borderId="103" xfId="0" applyFont="1" applyFill="1" applyBorder="1" applyAlignment="1">
      <alignment vertical="center"/>
    </xf>
    <xf numFmtId="0" fontId="46" fillId="4" borderId="104" xfId="0" applyFont="1" applyFill="1" applyBorder="1" applyAlignment="1">
      <alignment horizontal="center" vertical="center" wrapText="1"/>
    </xf>
    <xf numFmtId="0" fontId="31" fillId="4" borderId="1" xfId="0" applyFont="1" applyFill="1" applyBorder="1" applyAlignment="1">
      <alignment horizontal="center" vertical="center" textRotation="90" wrapText="1"/>
    </xf>
    <xf numFmtId="165" fontId="32" fillId="8" borderId="20" xfId="4" applyNumberFormat="1" applyFont="1" applyFill="1" applyBorder="1" applyAlignment="1" applyProtection="1">
      <alignment horizontal="right"/>
      <protection locked="0"/>
    </xf>
    <xf numFmtId="165" fontId="32" fillId="8" borderId="65" xfId="4" applyNumberFormat="1" applyFont="1" applyFill="1" applyBorder="1" applyAlignment="1" applyProtection="1">
      <alignment horizontal="right"/>
      <protection locked="0"/>
    </xf>
    <xf numFmtId="165" fontId="32" fillId="8" borderId="12" xfId="4" applyNumberFormat="1" applyFont="1" applyFill="1" applyBorder="1" applyAlignment="1" applyProtection="1">
      <alignment horizontal="right"/>
      <protection locked="0"/>
    </xf>
    <xf numFmtId="165" fontId="32" fillId="8" borderId="30" xfId="4" applyNumberFormat="1" applyFont="1" applyFill="1" applyBorder="1" applyAlignment="1" applyProtection="1">
      <alignment horizontal="right"/>
      <protection locked="0"/>
    </xf>
    <xf numFmtId="165" fontId="34" fillId="0" borderId="12" xfId="4" applyNumberFormat="1" applyFont="1" applyFill="1" applyBorder="1" applyAlignment="1" applyProtection="1">
      <alignment horizontal="right"/>
    </xf>
    <xf numFmtId="165" fontId="34" fillId="0" borderId="30" xfId="4" applyNumberFormat="1" applyFont="1" applyFill="1" applyBorder="1" applyAlignment="1" applyProtection="1">
      <alignment horizontal="right"/>
    </xf>
    <xf numFmtId="165" fontId="33" fillId="4" borderId="12" xfId="4" applyNumberFormat="1" applyFont="1" applyFill="1" applyBorder="1" applyAlignment="1" applyProtection="1">
      <alignment horizontal="right"/>
    </xf>
    <xf numFmtId="165" fontId="37" fillId="4" borderId="30" xfId="4" applyNumberFormat="1" applyFont="1" applyFill="1" applyBorder="1" applyProtection="1"/>
    <xf numFmtId="165" fontId="36" fillId="8" borderId="12" xfId="4" applyNumberFormat="1" applyFont="1" applyFill="1" applyBorder="1" applyAlignment="1" applyProtection="1">
      <alignment horizontal="right"/>
      <protection locked="0"/>
    </xf>
    <xf numFmtId="165" fontId="36" fillId="8" borderId="30" xfId="4" applyNumberFormat="1" applyFont="1" applyFill="1" applyBorder="1" applyAlignment="1" applyProtection="1">
      <alignment horizontal="right"/>
      <protection locked="0"/>
    </xf>
    <xf numFmtId="165" fontId="35" fillId="4" borderId="12" xfId="4" applyNumberFormat="1" applyFont="1" applyFill="1" applyBorder="1" applyAlignment="1" applyProtection="1">
      <alignment horizontal="right"/>
    </xf>
    <xf numFmtId="165" fontId="35" fillId="4" borderId="30" xfId="4" applyNumberFormat="1" applyFont="1" applyFill="1" applyBorder="1" applyAlignment="1" applyProtection="1">
      <alignment horizontal="right"/>
    </xf>
    <xf numFmtId="165" fontId="34" fillId="0" borderId="19" xfId="4" applyNumberFormat="1" applyFont="1" applyFill="1" applyBorder="1" applyAlignment="1" applyProtection="1">
      <alignment horizontal="right"/>
    </xf>
    <xf numFmtId="165" fontId="34" fillId="0" borderId="67" xfId="4" applyNumberFormat="1" applyFont="1" applyFill="1" applyBorder="1" applyAlignment="1" applyProtection="1">
      <alignment horizontal="right"/>
    </xf>
    <xf numFmtId="165" fontId="11" fillId="4" borderId="19" xfId="4" applyNumberFormat="1" applyFont="1" applyFill="1" applyBorder="1" applyProtection="1"/>
    <xf numFmtId="165" fontId="11" fillId="4" borderId="67" xfId="4" applyNumberFormat="1" applyFont="1" applyFill="1" applyBorder="1" applyProtection="1"/>
    <xf numFmtId="166" fontId="32" fillId="0" borderId="29" xfId="3" applyNumberFormat="1" applyFont="1" applyBorder="1" applyProtection="1">
      <alignment vertical="center"/>
    </xf>
    <xf numFmtId="0" fontId="31" fillId="7" borderId="29" xfId="0" applyFont="1" applyFill="1" applyBorder="1" applyAlignment="1" applyProtection="1">
      <alignment wrapText="1"/>
    </xf>
    <xf numFmtId="0" fontId="56" fillId="4" borderId="105" xfId="0" applyFont="1" applyFill="1" applyBorder="1" applyAlignment="1">
      <alignment vertical="center"/>
    </xf>
    <xf numFmtId="0" fontId="70" fillId="9" borderId="47" xfId="0" applyFont="1" applyFill="1" applyBorder="1" applyAlignment="1">
      <alignment horizontal="center" vertical="center" wrapText="1"/>
    </xf>
    <xf numFmtId="0" fontId="71" fillId="0" borderId="47" xfId="0" applyFont="1" applyFill="1" applyBorder="1" applyAlignment="1">
      <alignment horizontal="center" vertical="center" wrapText="1"/>
    </xf>
    <xf numFmtId="49" fontId="71" fillId="0" borderId="47" xfId="0" applyNumberFormat="1" applyFont="1" applyFill="1" applyBorder="1" applyAlignment="1">
      <alignment horizontal="center" vertical="center" wrapText="1"/>
    </xf>
    <xf numFmtId="0" fontId="0" fillId="0" borderId="21" xfId="0" applyBorder="1"/>
    <xf numFmtId="0" fontId="0" fillId="0" borderId="25" xfId="0" applyBorder="1"/>
    <xf numFmtId="0" fontId="27" fillId="0" borderId="23" xfId="0" applyFont="1" applyBorder="1" applyAlignment="1">
      <alignment vertical="center" wrapText="1"/>
    </xf>
    <xf numFmtId="0" fontId="41" fillId="0" borderId="47" xfId="0" applyFont="1" applyBorder="1" applyAlignment="1">
      <alignment vertical="center" wrapText="1"/>
    </xf>
    <xf numFmtId="0" fontId="11" fillId="0" borderId="0" xfId="5" applyBorder="1" applyAlignment="1">
      <alignment vertical="center"/>
    </xf>
    <xf numFmtId="0" fontId="31" fillId="9" borderId="47" xfId="5" applyFont="1" applyFill="1" applyBorder="1" applyAlignment="1">
      <alignment horizontal="center" vertical="center" wrapText="1"/>
    </xf>
    <xf numFmtId="0" fontId="63" fillId="0" borderId="47" xfId="5" applyFont="1" applyFill="1" applyBorder="1" applyAlignment="1">
      <alignment horizontal="center" vertical="center" wrapText="1"/>
    </xf>
    <xf numFmtId="0" fontId="63" fillId="0" borderId="47" xfId="5" quotePrefix="1" applyFont="1" applyFill="1" applyBorder="1" applyAlignment="1">
      <alignment horizontal="center" vertical="center" wrapText="1"/>
    </xf>
    <xf numFmtId="0" fontId="8" fillId="0" borderId="0" xfId="5" applyFont="1" applyBorder="1" applyAlignment="1">
      <alignment vertical="center"/>
    </xf>
    <xf numFmtId="0" fontId="7" fillId="0" borderId="62" xfId="5" applyFont="1" applyBorder="1" applyAlignment="1">
      <alignment horizontal="center" vertical="center"/>
    </xf>
    <xf numFmtId="0" fontId="7" fillId="0" borderId="36" xfId="5" applyFont="1" applyBorder="1" applyAlignment="1">
      <alignment horizontal="center" vertical="center"/>
    </xf>
    <xf numFmtId="0" fontId="11" fillId="0" borderId="36" xfId="5" applyBorder="1" applyAlignment="1">
      <alignment vertical="center"/>
    </xf>
    <xf numFmtId="0" fontId="11" fillId="0" borderId="52" xfId="5" applyBorder="1" applyAlignment="1">
      <alignment vertical="center"/>
    </xf>
    <xf numFmtId="0" fontId="11" fillId="0" borderId="25" xfId="5" applyBorder="1" applyAlignment="1">
      <alignment vertical="center"/>
    </xf>
    <xf numFmtId="0" fontId="10" fillId="0" borderId="12" xfId="5" applyFont="1" applyBorder="1" applyAlignment="1">
      <alignment horizontal="center" vertical="center"/>
    </xf>
    <xf numFmtId="0" fontId="11" fillId="0" borderId="37" xfId="5" applyBorder="1" applyAlignment="1">
      <alignment vertical="center"/>
    </xf>
    <xf numFmtId="0" fontId="11" fillId="0" borderId="38" xfId="5" applyBorder="1" applyAlignment="1">
      <alignment vertical="center"/>
    </xf>
    <xf numFmtId="0" fontId="17" fillId="0" borderId="47" xfId="5" applyFont="1" applyBorder="1" applyAlignment="1" applyProtection="1">
      <alignment horizontal="center" vertical="center"/>
      <protection locked="0"/>
    </xf>
    <xf numFmtId="0" fontId="18" fillId="0" borderId="0" xfId="5" applyFont="1" applyBorder="1" applyAlignment="1">
      <alignment vertical="center"/>
    </xf>
    <xf numFmtId="0" fontId="17" fillId="0" borderId="0" xfId="5" applyFont="1" applyBorder="1" applyAlignment="1">
      <alignment vertical="center"/>
    </xf>
    <xf numFmtId="0" fontId="50" fillId="4" borderId="56" xfId="5" applyFont="1" applyFill="1" applyBorder="1" applyAlignment="1">
      <alignment horizontal="center" vertical="center" wrapText="1"/>
    </xf>
    <xf numFmtId="0" fontId="17" fillId="0" borderId="0" xfId="5" applyFont="1" applyBorder="1" applyAlignment="1">
      <alignment vertical="center" wrapText="1"/>
    </xf>
    <xf numFmtId="164" fontId="13" fillId="0" borderId="56" xfId="5" applyNumberFormat="1" applyFont="1" applyBorder="1" applyAlignment="1" applyProtection="1">
      <alignment horizontal="center" vertical="center" wrapText="1"/>
      <protection locked="0"/>
    </xf>
    <xf numFmtId="0" fontId="11" fillId="0" borderId="0" xfId="5" applyFont="1" applyBorder="1" applyAlignment="1">
      <alignment vertical="center"/>
    </xf>
    <xf numFmtId="0" fontId="11" fillId="0" borderId="23" xfId="5" applyBorder="1" applyAlignment="1">
      <alignment vertical="center"/>
    </xf>
    <xf numFmtId="0" fontId="11" fillId="0" borderId="24" xfId="5" applyBorder="1" applyAlignment="1">
      <alignment vertical="center"/>
    </xf>
    <xf numFmtId="0" fontId="11" fillId="0" borderId="18" xfId="5" applyBorder="1" applyAlignment="1">
      <alignment vertical="center"/>
    </xf>
    <xf numFmtId="0" fontId="54" fillId="0" borderId="0" xfId="1" applyFont="1" applyBorder="1" applyAlignment="1" applyProtection="1"/>
    <xf numFmtId="0" fontId="11" fillId="2" borderId="12" xfId="0" applyFont="1" applyFill="1" applyBorder="1" applyAlignment="1" applyProtection="1">
      <alignment vertical="center"/>
      <protection locked="0"/>
    </xf>
    <xf numFmtId="0" fontId="11" fillId="2" borderId="12" xfId="0" applyFont="1" applyFill="1" applyBorder="1" applyAlignment="1" applyProtection="1">
      <alignment horizontal="center" vertical="center"/>
      <protection locked="0"/>
    </xf>
    <xf numFmtId="0" fontId="37" fillId="7" borderId="12" xfId="0" applyFont="1" applyFill="1" applyBorder="1" applyAlignment="1" applyProtection="1">
      <alignment horizontal="center" vertical="center"/>
    </xf>
    <xf numFmtId="0" fontId="37" fillId="7" borderId="30" xfId="0" applyFont="1" applyFill="1" applyBorder="1" applyAlignment="1" applyProtection="1">
      <alignment horizontal="center" vertical="center"/>
    </xf>
    <xf numFmtId="0" fontId="11" fillId="2" borderId="0" xfId="0" applyFont="1" applyFill="1" applyBorder="1" applyAlignment="1" applyProtection="1">
      <alignment vertical="center"/>
      <protection locked="0"/>
    </xf>
    <xf numFmtId="0" fontId="11" fillId="0" borderId="12" xfId="0" applyFont="1" applyFill="1" applyBorder="1" applyAlignment="1" applyProtection="1">
      <alignment vertical="center"/>
      <protection locked="0"/>
    </xf>
    <xf numFmtId="0" fontId="63" fillId="0" borderId="17" xfId="0" applyFont="1" applyFill="1" applyBorder="1" applyAlignment="1" applyProtection="1">
      <alignment horizontal="center" vertical="center" wrapText="1"/>
    </xf>
    <xf numFmtId="0" fontId="31" fillId="9" borderId="17" xfId="0" applyFont="1" applyFill="1" applyBorder="1" applyAlignment="1" applyProtection="1">
      <alignment horizontal="center" vertical="center" wrapText="1"/>
    </xf>
    <xf numFmtId="0" fontId="11" fillId="2" borderId="0" xfId="0" applyFont="1" applyFill="1" applyBorder="1" applyAlignment="1" applyProtection="1">
      <alignment horizontal="left" vertical="center"/>
    </xf>
    <xf numFmtId="0" fontId="11" fillId="0" borderId="0" xfId="0" applyFont="1" applyFill="1" applyBorder="1" applyAlignment="1" applyProtection="1">
      <alignment horizontal="left" vertical="center"/>
    </xf>
    <xf numFmtId="0" fontId="11" fillId="2" borderId="0" xfId="0" applyFont="1" applyFill="1" applyBorder="1" applyAlignment="1" applyProtection="1">
      <alignment vertical="center"/>
    </xf>
    <xf numFmtId="0" fontId="10" fillId="0" borderId="0" xfId="0" applyFont="1" applyProtection="1"/>
    <xf numFmtId="0" fontId="3" fillId="0" borderId="0" xfId="0" applyFont="1" applyProtection="1"/>
    <xf numFmtId="0" fontId="11" fillId="0" borderId="0" xfId="0" applyFont="1" applyProtection="1"/>
    <xf numFmtId="0" fontId="31" fillId="9" borderId="47" xfId="0" applyFont="1" applyFill="1" applyBorder="1" applyAlignment="1" applyProtection="1">
      <alignment horizontal="center" vertical="center" wrapText="1"/>
    </xf>
    <xf numFmtId="0" fontId="63" fillId="0" borderId="47" xfId="0" applyFont="1" applyFill="1" applyBorder="1" applyAlignment="1" applyProtection="1">
      <alignment horizontal="center" vertical="center" wrapText="1"/>
    </xf>
    <xf numFmtId="49" fontId="63" fillId="0" borderId="47" xfId="0" applyNumberFormat="1" applyFont="1" applyFill="1" applyBorder="1" applyAlignment="1" applyProtection="1">
      <alignment horizontal="center" vertical="center" wrapText="1"/>
    </xf>
    <xf numFmtId="0" fontId="2" fillId="0" borderId="0" xfId="0" applyFont="1" applyProtection="1"/>
    <xf numFmtId="0" fontId="2" fillId="0" borderId="25" xfId="0" applyFont="1" applyFill="1" applyBorder="1" applyProtection="1"/>
    <xf numFmtId="0" fontId="2" fillId="0" borderId="0" xfId="0" applyFont="1" applyFill="1" applyBorder="1" applyProtection="1"/>
    <xf numFmtId="0" fontId="26" fillId="0" borderId="0" xfId="0" applyFont="1" applyFill="1" applyBorder="1" applyAlignment="1" applyProtection="1">
      <alignment horizontal="center"/>
    </xf>
    <xf numFmtId="0" fontId="27" fillId="0" borderId="0" xfId="0" applyFont="1" applyFill="1" applyBorder="1" applyAlignment="1" applyProtection="1">
      <alignment vertical="center" wrapText="1"/>
    </xf>
    <xf numFmtId="0" fontId="10" fillId="0" borderId="0" xfId="0" applyFont="1" applyFill="1" applyBorder="1" applyProtection="1"/>
    <xf numFmtId="0" fontId="10" fillId="0" borderId="52" xfId="0" applyFont="1" applyFill="1" applyBorder="1" applyProtection="1"/>
    <xf numFmtId="0" fontId="3" fillId="0" borderId="25" xfId="0" applyFont="1" applyBorder="1" applyProtection="1"/>
    <xf numFmtId="0" fontId="11" fillId="0" borderId="0" xfId="0" applyFont="1" applyBorder="1" applyProtection="1"/>
    <xf numFmtId="0" fontId="11" fillId="0" borderId="52" xfId="0" applyFont="1" applyBorder="1" applyProtection="1"/>
    <xf numFmtId="0" fontId="3" fillId="0" borderId="0" xfId="0" applyFont="1" applyBorder="1" applyProtection="1"/>
    <xf numFmtId="0" fontId="10" fillId="0" borderId="0" xfId="0" applyFont="1" applyBorder="1" applyProtection="1"/>
    <xf numFmtId="0" fontId="10" fillId="0" borderId="52" xfId="0" applyFont="1" applyBorder="1" applyProtection="1"/>
    <xf numFmtId="0" fontId="11" fillId="0" borderId="25" xfId="0" applyFont="1" applyBorder="1" applyProtection="1"/>
    <xf numFmtId="0" fontId="3" fillId="0" borderId="52" xfId="0" applyFont="1" applyBorder="1" applyProtection="1"/>
    <xf numFmtId="0" fontId="10" fillId="0" borderId="25" xfId="0" applyFont="1" applyBorder="1" applyProtection="1"/>
    <xf numFmtId="0" fontId="53" fillId="0" borderId="0" xfId="0" applyFont="1" applyBorder="1" applyAlignment="1" applyProtection="1"/>
    <xf numFmtId="0" fontId="11" fillId="0" borderId="0" xfId="0" applyFont="1" applyBorder="1" applyAlignment="1" applyProtection="1"/>
    <xf numFmtId="0" fontId="11" fillId="0" borderId="0" xfId="0" applyFont="1" applyBorder="1" applyAlignment="1" applyProtection="1">
      <alignment wrapText="1"/>
    </xf>
    <xf numFmtId="0" fontId="10" fillId="0" borderId="0" xfId="0" applyFont="1" applyBorder="1" applyAlignment="1" applyProtection="1"/>
    <xf numFmtId="0" fontId="0" fillId="0" borderId="0" xfId="0" applyBorder="1" applyAlignment="1" applyProtection="1">
      <alignment wrapText="1"/>
    </xf>
    <xf numFmtId="0" fontId="18" fillId="0" borderId="25" xfId="0" applyFont="1" applyBorder="1" applyProtection="1"/>
    <xf numFmtId="0" fontId="18" fillId="0" borderId="0" xfId="0" applyFont="1" applyBorder="1" applyProtection="1"/>
    <xf numFmtId="0" fontId="18" fillId="0" borderId="52" xfId="0" applyFont="1" applyBorder="1" applyProtection="1"/>
    <xf numFmtId="0" fontId="18" fillId="0" borderId="0" xfId="0" applyFont="1" applyProtection="1"/>
    <xf numFmtId="0" fontId="3" fillId="0" borderId="23" xfId="0" applyFont="1" applyBorder="1" applyProtection="1"/>
    <xf numFmtId="0" fontId="3" fillId="0" borderId="24" xfId="0" applyFont="1" applyBorder="1" applyProtection="1"/>
    <xf numFmtId="0" fontId="3" fillId="0" borderId="18" xfId="0" applyFont="1" applyBorder="1" applyProtection="1"/>
    <xf numFmtId="0" fontId="13" fillId="0" borderId="0" xfId="0" applyFont="1" applyBorder="1" applyProtection="1"/>
    <xf numFmtId="0" fontId="0" fillId="0" borderId="0" xfId="0" applyBorder="1" applyProtection="1"/>
    <xf numFmtId="0" fontId="11" fillId="2" borderId="25" xfId="0" applyFont="1" applyFill="1" applyBorder="1" applyAlignment="1" applyProtection="1">
      <alignment vertical="center"/>
      <protection locked="0"/>
    </xf>
    <xf numFmtId="0" fontId="11" fillId="2" borderId="0" xfId="0" applyFont="1" applyFill="1" applyAlignment="1" applyProtection="1">
      <alignment vertical="center"/>
      <protection locked="0"/>
    </xf>
    <xf numFmtId="0" fontId="11" fillId="0" borderId="0" xfId="0" applyFont="1" applyBorder="1" applyAlignment="1" applyProtection="1">
      <alignment vertical="center"/>
    </xf>
    <xf numFmtId="0" fontId="7" fillId="0" borderId="0"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vertical="center"/>
    </xf>
    <xf numFmtId="0" fontId="6" fillId="0" borderId="24" xfId="0" applyFont="1" applyBorder="1" applyAlignment="1" applyProtection="1">
      <alignment vertical="center" wrapText="1"/>
    </xf>
    <xf numFmtId="0" fontId="6" fillId="0" borderId="24" xfId="0" applyFont="1" applyBorder="1" applyAlignment="1" applyProtection="1">
      <alignment vertical="center"/>
    </xf>
    <xf numFmtId="0" fontId="7" fillId="0" borderId="18" xfId="0" applyFont="1" applyBorder="1" applyAlignment="1" applyProtection="1">
      <alignment vertical="center"/>
    </xf>
    <xf numFmtId="9" fontId="23" fillId="4" borderId="88" xfId="0" applyNumberFormat="1" applyFont="1" applyFill="1" applyBorder="1" applyAlignment="1" applyProtection="1">
      <alignment vertical="center"/>
    </xf>
    <xf numFmtId="0" fontId="46" fillId="4" borderId="5" xfId="0" applyFont="1" applyFill="1" applyBorder="1" applyAlignment="1" applyProtection="1">
      <alignment horizontal="left" vertical="center" wrapText="1"/>
    </xf>
    <xf numFmtId="0" fontId="31" fillId="4" borderId="5" xfId="0" applyFont="1" applyFill="1" applyBorder="1" applyAlignment="1" applyProtection="1">
      <alignment horizontal="center" vertical="center" textRotation="90"/>
    </xf>
    <xf numFmtId="0" fontId="37" fillId="7" borderId="55" xfId="0" applyFont="1" applyFill="1" applyBorder="1" applyAlignment="1" applyProtection="1">
      <alignment horizontal="center" vertical="center"/>
    </xf>
    <xf numFmtId="0" fontId="16" fillId="3" borderId="1"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16" fillId="0" borderId="1" xfId="0" applyFont="1" applyFill="1" applyBorder="1" applyAlignment="1" applyProtection="1">
      <alignment horizontal="left" vertical="center" wrapText="1"/>
    </xf>
    <xf numFmtId="9" fontId="23" fillId="4" borderId="55" xfId="0" applyNumberFormat="1" applyFont="1" applyFill="1" applyBorder="1" applyAlignment="1" applyProtection="1">
      <alignment vertical="center"/>
    </xf>
    <xf numFmtId="0" fontId="46" fillId="4" borderId="1" xfId="0" applyFont="1" applyFill="1" applyBorder="1" applyAlignment="1" applyProtection="1">
      <alignment horizontal="left" vertical="center" wrapText="1"/>
    </xf>
    <xf numFmtId="49" fontId="37" fillId="7" borderId="55" xfId="0" applyNumberFormat="1" applyFont="1" applyFill="1" applyBorder="1" applyAlignment="1" applyProtection="1">
      <alignment horizontal="center" vertical="center"/>
    </xf>
    <xf numFmtId="49" fontId="11" fillId="0" borderId="1" xfId="0" applyNumberFormat="1" applyFont="1" applyFill="1" applyBorder="1" applyAlignment="1" applyProtection="1">
      <alignment horizontal="left" vertical="center" wrapText="1"/>
    </xf>
    <xf numFmtId="49" fontId="11" fillId="0" borderId="0" xfId="0" applyNumberFormat="1" applyFont="1" applyFill="1" applyBorder="1" applyAlignment="1" applyProtection="1">
      <alignment horizontal="center" vertical="center"/>
    </xf>
    <xf numFmtId="0" fontId="16" fillId="3" borderId="1" xfId="0" applyFont="1" applyFill="1" applyBorder="1" applyAlignment="1" applyProtection="1">
      <alignment vertical="center" wrapText="1"/>
    </xf>
    <xf numFmtId="0" fontId="11" fillId="0" borderId="1" xfId="0" applyFont="1" applyBorder="1" applyAlignment="1" applyProtection="1">
      <alignment vertical="center" wrapText="1"/>
    </xf>
    <xf numFmtId="0" fontId="16" fillId="0" borderId="1" xfId="0" applyFont="1" applyBorder="1" applyAlignment="1" applyProtection="1">
      <alignment vertical="center" wrapText="1"/>
    </xf>
    <xf numFmtId="0" fontId="11" fillId="0" borderId="1" xfId="0" applyFont="1" applyFill="1" applyBorder="1" applyAlignment="1" applyProtection="1">
      <alignment vertical="center" wrapText="1"/>
    </xf>
    <xf numFmtId="0" fontId="16" fillId="0" borderId="1" xfId="0" applyFont="1" applyFill="1" applyBorder="1" applyAlignment="1" applyProtection="1">
      <alignment vertical="center" wrapText="1"/>
    </xf>
    <xf numFmtId="0" fontId="11" fillId="0" borderId="1" xfId="0" applyFont="1" applyBorder="1" applyAlignment="1" applyProtection="1">
      <alignment horizontal="justify" vertical="center" wrapText="1"/>
    </xf>
    <xf numFmtId="0" fontId="11" fillId="0" borderId="1" xfId="0" applyFont="1" applyBorder="1" applyAlignment="1" applyProtection="1">
      <alignment horizontal="left" vertical="center" wrapText="1"/>
    </xf>
    <xf numFmtId="0" fontId="11" fillId="0" borderId="1" xfId="0" applyFont="1" applyFill="1" applyBorder="1" applyAlignment="1" applyProtection="1">
      <alignment horizontal="justify" vertical="center" wrapText="1"/>
    </xf>
    <xf numFmtId="0" fontId="12" fillId="0" borderId="0" xfId="0" applyFont="1" applyBorder="1" applyAlignment="1" applyProtection="1">
      <alignment vertical="center"/>
    </xf>
    <xf numFmtId="0" fontId="7" fillId="4" borderId="57" xfId="0" applyFont="1" applyFill="1" applyBorder="1" applyAlignment="1" applyProtection="1">
      <alignment vertical="center"/>
    </xf>
    <xf numFmtId="0" fontId="46" fillId="4" borderId="13" xfId="0" applyFont="1" applyFill="1" applyBorder="1" applyAlignment="1" applyProtection="1">
      <alignment horizontal="center" vertical="center" wrapText="1"/>
    </xf>
    <xf numFmtId="0" fontId="12" fillId="0" borderId="0" xfId="0" applyFont="1" applyFill="1" applyBorder="1" applyAlignment="1" applyProtection="1">
      <alignment vertical="center"/>
    </xf>
    <xf numFmtId="0" fontId="11" fillId="0" borderId="23" xfId="0" applyFont="1" applyBorder="1" applyAlignment="1" applyProtection="1">
      <alignment vertical="center"/>
    </xf>
    <xf numFmtId="0" fontId="11" fillId="0" borderId="24" xfId="0" applyFont="1" applyBorder="1" applyAlignment="1" applyProtection="1">
      <alignment vertical="center" wrapText="1"/>
    </xf>
    <xf numFmtId="0" fontId="11" fillId="0" borderId="24" xfId="0" applyFont="1" applyBorder="1" applyAlignment="1" applyProtection="1">
      <alignment horizontal="center" vertical="center"/>
    </xf>
    <xf numFmtId="0" fontId="11" fillId="0" borderId="24" xfId="0" applyFont="1" applyBorder="1" applyAlignment="1" applyProtection="1">
      <alignment horizontal="lef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wrapText="1"/>
    </xf>
    <xf numFmtId="0" fontId="11" fillId="0" borderId="0" xfId="0" applyFont="1" applyBorder="1" applyAlignment="1" applyProtection="1">
      <alignment horizontal="center" vertical="center"/>
    </xf>
    <xf numFmtId="0" fontId="11" fillId="0" borderId="0" xfId="0" applyFont="1" applyBorder="1" applyAlignment="1" applyProtection="1">
      <alignment horizontal="left" vertical="center"/>
    </xf>
    <xf numFmtId="0" fontId="6" fillId="0" borderId="25" xfId="0" applyFont="1" applyBorder="1" applyAlignment="1" applyProtection="1">
      <alignment vertical="center"/>
    </xf>
    <xf numFmtId="0" fontId="6" fillId="0" borderId="0" xfId="0" applyFont="1" applyBorder="1" applyAlignment="1" applyProtection="1">
      <alignment vertical="center" wrapText="1"/>
    </xf>
    <xf numFmtId="0" fontId="7" fillId="0" borderId="52" xfId="0" applyFont="1" applyBorder="1" applyAlignment="1" applyProtection="1">
      <alignment vertical="center"/>
    </xf>
    <xf numFmtId="0" fontId="31" fillId="4" borderId="1" xfId="0" applyFont="1" applyFill="1" applyBorder="1" applyAlignment="1" applyProtection="1">
      <alignment horizontal="center" vertical="center" textRotation="90"/>
    </xf>
    <xf numFmtId="0" fontId="37" fillId="7" borderId="57" xfId="0" applyFont="1" applyFill="1" applyBorder="1" applyAlignment="1" applyProtection="1">
      <alignment horizontal="center" vertical="center"/>
    </xf>
    <xf numFmtId="0" fontId="16" fillId="0" borderId="13" xfId="0" applyFont="1" applyFill="1" applyBorder="1" applyAlignment="1" applyProtection="1">
      <alignment horizontal="left" vertical="center" wrapText="1"/>
    </xf>
    <xf numFmtId="0" fontId="16" fillId="3" borderId="13" xfId="0" applyFont="1" applyFill="1" applyBorder="1" applyAlignment="1" applyProtection="1">
      <alignment horizontal="left" vertical="center" wrapText="1"/>
    </xf>
    <xf numFmtId="0" fontId="37" fillId="7" borderId="55" xfId="0" applyFont="1" applyFill="1" applyBorder="1" applyAlignment="1" applyProtection="1">
      <alignment horizontal="center" vertical="center" wrapText="1"/>
    </xf>
    <xf numFmtId="0" fontId="12" fillId="0" borderId="1" xfId="0" applyFont="1" applyBorder="1" applyAlignment="1" applyProtection="1">
      <alignment horizontal="left" vertical="center" wrapText="1"/>
    </xf>
    <xf numFmtId="0" fontId="7" fillId="4" borderId="103" xfId="0" applyFont="1" applyFill="1" applyBorder="1" applyAlignment="1" applyProtection="1">
      <alignment vertical="center"/>
    </xf>
    <xf numFmtId="0" fontId="46" fillId="4" borderId="104" xfId="0" applyFont="1" applyFill="1" applyBorder="1" applyAlignment="1" applyProtection="1">
      <alignment horizontal="center" vertical="center" wrapText="1"/>
    </xf>
    <xf numFmtId="0" fontId="11" fillId="0" borderId="0" xfId="0" applyFont="1" applyFill="1" applyBorder="1" applyAlignment="1" applyProtection="1">
      <alignment vertical="center"/>
    </xf>
    <xf numFmtId="0" fontId="11" fillId="0" borderId="0" xfId="0" applyFont="1" applyFill="1" applyBorder="1" applyAlignment="1" applyProtection="1">
      <alignment horizontal="center" vertical="center"/>
    </xf>
    <xf numFmtId="0" fontId="22" fillId="0" borderId="0" xfId="0" applyFont="1" applyFill="1" applyBorder="1" applyAlignment="1" applyProtection="1">
      <alignment horizontal="left" vertical="center" wrapText="1"/>
    </xf>
    <xf numFmtId="0" fontId="11" fillId="0" borderId="0" xfId="0" applyFont="1" applyFill="1" applyBorder="1" applyAlignment="1" applyProtection="1">
      <alignment horizontal="center" vertical="top" wrapText="1"/>
    </xf>
    <xf numFmtId="0" fontId="12" fillId="0" borderId="0"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9" fontId="23" fillId="0" borderId="0" xfId="0" applyNumberFormat="1" applyFont="1" applyFill="1" applyBorder="1" applyAlignment="1" applyProtection="1">
      <alignment vertical="center"/>
    </xf>
    <xf numFmtId="0" fontId="6"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center" vertical="center" textRotation="90" wrapText="1"/>
    </xf>
    <xf numFmtId="0" fontId="6" fillId="0" borderId="0" xfId="0" applyFont="1" applyFill="1" applyBorder="1" applyAlignment="1" applyProtection="1">
      <alignment horizontal="center" vertical="center" wrapText="1"/>
    </xf>
    <xf numFmtId="0" fontId="7" fillId="0" borderId="0" xfId="0" applyFont="1" applyFill="1" applyBorder="1" applyAlignment="1" applyProtection="1">
      <alignment vertical="center"/>
    </xf>
    <xf numFmtId="0" fontId="15" fillId="0" borderId="0" xfId="0" applyFont="1" applyFill="1" applyBorder="1" applyAlignment="1" applyProtection="1">
      <alignment horizontal="left" vertical="center" wrapText="1"/>
    </xf>
    <xf numFmtId="0" fontId="16" fillId="0" borderId="0" xfId="0" applyFont="1" applyFill="1" applyBorder="1" applyAlignment="1" applyProtection="1">
      <alignment vertical="center" wrapText="1"/>
    </xf>
    <xf numFmtId="0" fontId="10" fillId="0" borderId="0" xfId="0" applyFont="1" applyFill="1" applyBorder="1" applyAlignment="1" applyProtection="1">
      <alignment vertical="center" wrapText="1"/>
    </xf>
    <xf numFmtId="0" fontId="11" fillId="0" borderId="0" xfId="0" applyFont="1" applyFill="1" applyBorder="1" applyAlignment="1" applyProtection="1">
      <alignment vertical="center" wrapText="1"/>
    </xf>
    <xf numFmtId="0" fontId="5" fillId="0" borderId="0" xfId="0" applyFont="1" applyFill="1" applyBorder="1" applyAlignment="1" applyProtection="1">
      <alignment vertical="center" wrapText="1"/>
    </xf>
    <xf numFmtId="0" fontId="11" fillId="0" borderId="0" xfId="0" applyFont="1" applyFill="1" applyBorder="1" applyAlignment="1" applyProtection="1">
      <alignment horizontal="center" vertical="center" wrapText="1"/>
    </xf>
    <xf numFmtId="0" fontId="11" fillId="0" borderId="0" xfId="0" applyFont="1" applyFill="1" applyBorder="1" applyAlignment="1" applyProtection="1">
      <alignment horizontal="left" vertical="center" wrapText="1"/>
    </xf>
    <xf numFmtId="0" fontId="11" fillId="0" borderId="0" xfId="0" applyFont="1" applyBorder="1" applyAlignment="1" applyProtection="1">
      <alignment horizontal="center" vertical="center" wrapText="1"/>
    </xf>
    <xf numFmtId="0" fontId="11" fillId="0" borderId="0" xfId="0" applyFont="1" applyBorder="1" applyAlignment="1" applyProtection="1">
      <alignment horizontal="left" vertical="center" wrapText="1"/>
    </xf>
    <xf numFmtId="0" fontId="1" fillId="0" borderId="0" xfId="6"/>
    <xf numFmtId="49" fontId="63" fillId="0" borderId="26" xfId="6" applyNumberFormat="1" applyFont="1" applyBorder="1" applyAlignment="1" applyProtection="1">
      <alignment horizontal="center" vertical="center"/>
    </xf>
    <xf numFmtId="0" fontId="63" fillId="0" borderId="28" xfId="6" applyFont="1" applyBorder="1" applyAlignment="1" applyProtection="1">
      <alignment horizontal="center" vertical="center"/>
    </xf>
    <xf numFmtId="49" fontId="63" fillId="0" borderId="31" xfId="6" applyNumberFormat="1" applyFont="1" applyBorder="1" applyAlignment="1" applyProtection="1">
      <alignment horizontal="center" vertical="center"/>
    </xf>
    <xf numFmtId="14" fontId="63" fillId="0" borderId="32" xfId="6" applyNumberFormat="1" applyFont="1" applyBorder="1" applyAlignment="1" applyProtection="1">
      <alignment horizontal="center" vertical="center"/>
    </xf>
    <xf numFmtId="0" fontId="63" fillId="0" borderId="33" xfId="6" applyFont="1" applyBorder="1" applyAlignment="1" applyProtection="1">
      <alignment horizontal="center" vertical="center" wrapText="1"/>
    </xf>
    <xf numFmtId="0" fontId="63" fillId="0" borderId="114" xfId="6" applyFont="1" applyBorder="1" applyAlignment="1" applyProtection="1">
      <alignment horizontal="center" vertical="center"/>
    </xf>
    <xf numFmtId="0" fontId="63" fillId="0" borderId="115" xfId="6" applyFont="1" applyBorder="1" applyAlignment="1" applyProtection="1">
      <alignment horizontal="center" vertical="center"/>
    </xf>
    <xf numFmtId="0" fontId="63" fillId="0" borderId="116" xfId="6" applyFont="1" applyBorder="1" applyAlignment="1" applyProtection="1">
      <alignment horizontal="center" vertical="center"/>
    </xf>
    <xf numFmtId="14" fontId="63" fillId="0" borderId="12" xfId="6" applyNumberFormat="1" applyFont="1" applyBorder="1" applyAlignment="1" applyProtection="1">
      <alignment horizontal="center" vertical="center"/>
    </xf>
    <xf numFmtId="49" fontId="63" fillId="0" borderId="29" xfId="6" applyNumberFormat="1" applyFont="1" applyBorder="1" applyAlignment="1" applyProtection="1">
      <alignment horizontal="center" vertical="center"/>
    </xf>
    <xf numFmtId="0" fontId="63" fillId="0" borderId="30" xfId="6" applyFont="1" applyBorder="1" applyAlignment="1" applyProtection="1">
      <alignment horizontal="center" vertical="center"/>
    </xf>
    <xf numFmtId="14" fontId="63" fillId="0" borderId="27" xfId="6" applyNumberFormat="1" applyFont="1" applyFill="1" applyBorder="1" applyAlignment="1" applyProtection="1">
      <alignment horizontal="center" vertical="center"/>
    </xf>
    <xf numFmtId="14" fontId="63" fillId="0" borderId="12" xfId="6" applyNumberFormat="1" applyFont="1" applyFill="1" applyBorder="1" applyAlignment="1" applyProtection="1">
      <alignment horizontal="center" vertical="center"/>
    </xf>
    <xf numFmtId="0" fontId="63" fillId="0" borderId="30" xfId="6" applyFont="1" applyFill="1" applyBorder="1" applyAlignment="1" applyProtection="1">
      <alignment horizontal="center" vertical="center"/>
    </xf>
    <xf numFmtId="0" fontId="63" fillId="0" borderId="30" xfId="6" applyFont="1" applyFill="1" applyBorder="1" applyAlignment="1" applyProtection="1">
      <alignment horizontal="center" vertical="center" wrapText="1"/>
    </xf>
    <xf numFmtId="0" fontId="52" fillId="0" borderId="0" xfId="0" applyFont="1" applyBorder="1" applyAlignment="1" applyProtection="1">
      <alignment horizontal="left" vertical="center" wrapText="1"/>
    </xf>
    <xf numFmtId="0" fontId="53" fillId="0" borderId="0" xfId="0" applyFont="1" applyBorder="1" applyAlignment="1" applyProtection="1">
      <alignment horizontal="left"/>
    </xf>
    <xf numFmtId="0" fontId="52" fillId="0" borderId="0" xfId="0" applyFont="1" applyBorder="1" applyAlignment="1" applyProtection="1">
      <alignment vertical="center" wrapText="1"/>
    </xf>
    <xf numFmtId="0" fontId="54" fillId="0" borderId="0" xfId="1" applyFont="1" applyBorder="1" applyAlignment="1" applyProtection="1">
      <alignment horizontal="left"/>
    </xf>
    <xf numFmtId="0" fontId="54" fillId="0" borderId="0" xfId="1" applyFont="1" applyBorder="1" applyAlignment="1" applyProtection="1"/>
    <xf numFmtId="0" fontId="3" fillId="0" borderId="21" xfId="0" applyFont="1" applyFill="1" applyBorder="1" applyAlignment="1" applyProtection="1">
      <alignment horizontal="center"/>
    </xf>
    <xf numFmtId="0" fontId="3" fillId="0" borderId="22" xfId="0" applyFont="1" applyFill="1" applyBorder="1" applyAlignment="1" applyProtection="1">
      <alignment horizontal="center"/>
    </xf>
    <xf numFmtId="0" fontId="3" fillId="0" borderId="53" xfId="0" applyFont="1" applyFill="1" applyBorder="1" applyAlignment="1" applyProtection="1">
      <alignment horizontal="center"/>
    </xf>
    <xf numFmtId="0" fontId="3" fillId="0" borderId="25" xfId="0" applyFont="1" applyFill="1" applyBorder="1" applyAlignment="1" applyProtection="1">
      <alignment horizontal="center"/>
    </xf>
    <xf numFmtId="0" fontId="3" fillId="0" borderId="0" xfId="0" applyFont="1" applyFill="1" applyBorder="1" applyAlignment="1" applyProtection="1">
      <alignment horizontal="center"/>
    </xf>
    <xf numFmtId="0" fontId="3" fillId="0" borderId="52" xfId="0" applyFont="1" applyFill="1" applyBorder="1" applyAlignment="1" applyProtection="1">
      <alignment horizontal="center"/>
    </xf>
    <xf numFmtId="0" fontId="3" fillId="0" borderId="23" xfId="0" applyFont="1" applyFill="1" applyBorder="1" applyAlignment="1" applyProtection="1">
      <alignment horizontal="center"/>
    </xf>
    <xf numFmtId="0" fontId="3" fillId="0" borderId="24" xfId="0" applyFont="1" applyFill="1" applyBorder="1" applyAlignment="1" applyProtection="1">
      <alignment horizontal="center"/>
    </xf>
    <xf numFmtId="0" fontId="3" fillId="0" borderId="18" xfId="0" applyFont="1" applyFill="1" applyBorder="1" applyAlignment="1" applyProtection="1">
      <alignment horizontal="center"/>
    </xf>
    <xf numFmtId="0" fontId="65" fillId="0" borderId="21" xfId="0" applyFont="1" applyFill="1" applyBorder="1" applyAlignment="1" applyProtection="1">
      <alignment horizontal="center" vertical="center" wrapText="1"/>
    </xf>
    <xf numFmtId="0" fontId="65" fillId="0" borderId="22" xfId="0" applyFont="1" applyFill="1" applyBorder="1" applyAlignment="1" applyProtection="1">
      <alignment horizontal="center" vertical="center" wrapText="1"/>
    </xf>
    <xf numFmtId="0" fontId="65" fillId="0" borderId="53" xfId="0" applyFont="1" applyFill="1" applyBorder="1" applyAlignment="1" applyProtection="1">
      <alignment horizontal="center" vertical="center" wrapText="1"/>
    </xf>
    <xf numFmtId="0" fontId="65" fillId="0" borderId="25" xfId="0" applyFont="1" applyFill="1" applyBorder="1" applyAlignment="1" applyProtection="1">
      <alignment horizontal="center" vertical="center" wrapText="1"/>
    </xf>
    <xf numFmtId="0" fontId="65" fillId="0" borderId="0" xfId="0" applyFont="1" applyFill="1" applyBorder="1" applyAlignment="1" applyProtection="1">
      <alignment horizontal="center" vertical="center" wrapText="1"/>
    </xf>
    <xf numFmtId="0" fontId="65" fillId="0" borderId="52" xfId="0" applyFont="1" applyFill="1" applyBorder="1" applyAlignment="1" applyProtection="1">
      <alignment horizontal="center" vertical="center" wrapText="1"/>
    </xf>
    <xf numFmtId="0" fontId="65" fillId="0" borderId="23" xfId="0" applyFont="1" applyFill="1" applyBorder="1" applyAlignment="1" applyProtection="1">
      <alignment horizontal="center" vertical="center" wrapText="1"/>
    </xf>
    <xf numFmtId="0" fontId="65" fillId="0" borderId="24" xfId="0" applyFont="1" applyFill="1" applyBorder="1" applyAlignment="1" applyProtection="1">
      <alignment horizontal="center" vertical="center" wrapText="1"/>
    </xf>
    <xf numFmtId="0" fontId="65" fillId="0" borderId="18" xfId="0" applyFont="1" applyFill="1" applyBorder="1" applyAlignment="1" applyProtection="1">
      <alignment horizontal="center" vertical="center" wrapText="1"/>
    </xf>
    <xf numFmtId="0" fontId="31" fillId="10" borderId="15" xfId="0" applyFont="1" applyFill="1" applyBorder="1" applyAlignment="1" applyProtection="1">
      <alignment horizontal="center" vertical="center" wrapText="1"/>
    </xf>
    <xf numFmtId="0" fontId="31" fillId="10" borderId="17" xfId="0" applyFont="1" applyFill="1" applyBorder="1" applyAlignment="1" applyProtection="1">
      <alignment horizontal="center" vertical="center" wrapText="1"/>
    </xf>
    <xf numFmtId="0" fontId="63" fillId="0" borderId="15" xfId="0" applyFont="1" applyFill="1" applyBorder="1" applyAlignment="1" applyProtection="1">
      <alignment horizontal="center" vertical="center" wrapText="1"/>
      <protection locked="0"/>
    </xf>
    <xf numFmtId="0" fontId="63" fillId="0" borderId="17" xfId="0" applyFont="1" applyFill="1" applyBorder="1" applyAlignment="1" applyProtection="1">
      <alignment horizontal="center" vertical="center" wrapText="1"/>
      <protection locked="0"/>
    </xf>
    <xf numFmtId="0" fontId="26" fillId="0" borderId="80" xfId="0" applyFont="1" applyBorder="1" applyAlignment="1" applyProtection="1">
      <alignment horizontal="center" vertical="center" wrapText="1"/>
    </xf>
    <xf numFmtId="0" fontId="26" fillId="0" borderId="75" xfId="0" applyFont="1" applyBorder="1" applyAlignment="1" applyProtection="1">
      <alignment horizontal="center" vertical="center" wrapText="1"/>
    </xf>
    <xf numFmtId="0" fontId="31" fillId="10" borderId="15" xfId="0" applyFont="1" applyFill="1" applyBorder="1" applyAlignment="1">
      <alignment horizontal="center" vertical="center" wrapText="1"/>
    </xf>
    <xf numFmtId="0" fontId="31" fillId="10" borderId="17" xfId="0" applyFont="1" applyFill="1" applyBorder="1" applyAlignment="1">
      <alignment horizontal="center" vertical="center" wrapText="1"/>
    </xf>
    <xf numFmtId="0" fontId="63" fillId="0" borderId="15" xfId="0" applyFont="1" applyFill="1" applyBorder="1" applyAlignment="1">
      <alignment horizontal="center" vertical="center" wrapText="1"/>
    </xf>
    <xf numFmtId="0" fontId="63" fillId="0" borderId="17" xfId="0" applyFont="1" applyFill="1" applyBorder="1" applyAlignment="1">
      <alignment horizontal="center" vertical="center" wrapText="1"/>
    </xf>
    <xf numFmtId="0" fontId="26" fillId="0" borderId="80" xfId="0" applyFont="1" applyBorder="1" applyAlignment="1">
      <alignment horizontal="center" vertical="center" wrapText="1"/>
    </xf>
    <xf numFmtId="0" fontId="26" fillId="0" borderId="75" xfId="0" applyFont="1" applyBorder="1" applyAlignment="1">
      <alignment horizontal="center" vertical="center" wrapText="1"/>
    </xf>
    <xf numFmtId="0" fontId="52" fillId="0" borderId="0" xfId="0" applyFont="1" applyBorder="1" applyAlignment="1">
      <alignment horizontal="left" vertical="center" wrapText="1"/>
    </xf>
    <xf numFmtId="0" fontId="52" fillId="0" borderId="0" xfId="0" applyFont="1" applyBorder="1" applyAlignment="1">
      <alignment vertical="center" wrapText="1"/>
    </xf>
    <xf numFmtId="0" fontId="53" fillId="0" borderId="0" xfId="0" applyFont="1" applyBorder="1" applyAlignment="1">
      <alignment horizontal="left"/>
    </xf>
    <xf numFmtId="0" fontId="3" fillId="0" borderId="21" xfId="0" applyFont="1" applyFill="1" applyBorder="1" applyAlignment="1">
      <alignment horizontal="center"/>
    </xf>
    <xf numFmtId="0" fontId="3" fillId="0" borderId="22" xfId="0" applyFont="1" applyFill="1" applyBorder="1" applyAlignment="1">
      <alignment horizontal="center"/>
    </xf>
    <xf numFmtId="0" fontId="3" fillId="0" borderId="53" xfId="0" applyFont="1" applyFill="1" applyBorder="1" applyAlignment="1">
      <alignment horizontal="center"/>
    </xf>
    <xf numFmtId="0" fontId="3" fillId="0" borderId="25" xfId="0" applyFont="1" applyFill="1" applyBorder="1" applyAlignment="1">
      <alignment horizontal="center"/>
    </xf>
    <xf numFmtId="0" fontId="3" fillId="0" borderId="0" xfId="0" applyFont="1" applyFill="1" applyBorder="1" applyAlignment="1">
      <alignment horizontal="center"/>
    </xf>
    <xf numFmtId="0" fontId="3" fillId="0" borderId="52" xfId="0" applyFont="1" applyFill="1" applyBorder="1" applyAlignment="1">
      <alignment horizontal="center"/>
    </xf>
    <xf numFmtId="0" fontId="3" fillId="0" borderId="23" xfId="0" applyFont="1" applyFill="1" applyBorder="1" applyAlignment="1">
      <alignment horizontal="center"/>
    </xf>
    <xf numFmtId="0" fontId="3" fillId="0" borderId="24" xfId="0" applyFont="1" applyFill="1" applyBorder="1" applyAlignment="1">
      <alignment horizontal="center"/>
    </xf>
    <xf numFmtId="0" fontId="3" fillId="0" borderId="18" xfId="0" applyFont="1" applyFill="1" applyBorder="1" applyAlignment="1">
      <alignment horizontal="center"/>
    </xf>
    <xf numFmtId="0" fontId="65" fillId="0" borderId="21" xfId="0" applyFont="1" applyFill="1" applyBorder="1" applyAlignment="1">
      <alignment horizontal="center" vertical="center" wrapText="1"/>
    </xf>
    <xf numFmtId="0" fontId="65" fillId="0" borderId="22" xfId="0" applyFont="1" applyFill="1" applyBorder="1" applyAlignment="1">
      <alignment horizontal="center" vertical="center" wrapText="1"/>
    </xf>
    <xf numFmtId="0" fontId="65" fillId="0" borderId="53" xfId="0" applyFont="1" applyFill="1" applyBorder="1" applyAlignment="1">
      <alignment horizontal="center" vertical="center" wrapText="1"/>
    </xf>
    <xf numFmtId="0" fontId="65" fillId="0" borderId="25"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65" fillId="0" borderId="52" xfId="0" applyFont="1" applyFill="1" applyBorder="1" applyAlignment="1">
      <alignment horizontal="center" vertical="center" wrapText="1"/>
    </xf>
    <xf numFmtId="0" fontId="65" fillId="0" borderId="23" xfId="0" applyFont="1" applyFill="1" applyBorder="1" applyAlignment="1">
      <alignment horizontal="center" vertical="center" wrapText="1"/>
    </xf>
    <xf numFmtId="0" fontId="65" fillId="0" borderId="24" xfId="0" applyFont="1" applyFill="1" applyBorder="1" applyAlignment="1">
      <alignment horizontal="center" vertical="center" wrapText="1"/>
    </xf>
    <xf numFmtId="0" fontId="65" fillId="0" borderId="18" xfId="0" applyFont="1" applyFill="1" applyBorder="1" applyAlignment="1">
      <alignment horizontal="center" vertical="center" wrapText="1"/>
    </xf>
    <xf numFmtId="0" fontId="11" fillId="2" borderId="29" xfId="0" applyFont="1" applyFill="1" applyBorder="1" applyAlignment="1" applyProtection="1">
      <alignment horizontal="left" vertical="center" wrapText="1"/>
      <protection locked="0"/>
    </xf>
    <xf numFmtId="0" fontId="11" fillId="2" borderId="12" xfId="0" applyFont="1" applyFill="1" applyBorder="1" applyAlignment="1" applyProtection="1">
      <alignment horizontal="left" vertical="center" wrapText="1"/>
      <protection locked="0"/>
    </xf>
    <xf numFmtId="0" fontId="11" fillId="2" borderId="30" xfId="0" applyFont="1" applyFill="1" applyBorder="1" applyAlignment="1" applyProtection="1">
      <alignment horizontal="left" vertical="center" wrapText="1"/>
      <protection locked="0"/>
    </xf>
    <xf numFmtId="0" fontId="31" fillId="4" borderId="31" xfId="0" applyFont="1" applyFill="1" applyBorder="1" applyAlignment="1" applyProtection="1">
      <alignment horizontal="center" vertical="center"/>
    </xf>
    <xf numFmtId="0" fontId="31" fillId="4" borderId="32" xfId="0" applyFont="1" applyFill="1" applyBorder="1" applyAlignment="1" applyProtection="1">
      <alignment horizontal="center" vertical="center"/>
    </xf>
    <xf numFmtId="0" fontId="11" fillId="2" borderId="32" xfId="0" applyFont="1" applyFill="1" applyBorder="1" applyAlignment="1" applyProtection="1">
      <alignment horizontal="center" vertical="center"/>
      <protection locked="0"/>
    </xf>
    <xf numFmtId="14" fontId="11" fillId="2" borderId="32" xfId="0" applyNumberFormat="1" applyFont="1" applyFill="1" applyBorder="1" applyAlignment="1" applyProtection="1">
      <alignment horizontal="center" vertical="center"/>
      <protection locked="0"/>
    </xf>
    <xf numFmtId="0" fontId="11" fillId="2" borderId="33" xfId="0" applyFont="1" applyFill="1" applyBorder="1" applyAlignment="1" applyProtection="1">
      <alignment horizontal="center" vertical="center"/>
      <protection locked="0"/>
    </xf>
    <xf numFmtId="0" fontId="44" fillId="7" borderId="11" xfId="0" applyFont="1" applyFill="1" applyBorder="1" applyAlignment="1" applyProtection="1">
      <alignment horizontal="left" vertical="center"/>
    </xf>
    <xf numFmtId="0" fontId="44" fillId="7" borderId="10" xfId="0" applyFont="1" applyFill="1" applyBorder="1" applyAlignment="1" applyProtection="1">
      <alignment horizontal="left" vertical="center"/>
    </xf>
    <xf numFmtId="0" fontId="44" fillId="7" borderId="14" xfId="0" applyFont="1" applyFill="1" applyBorder="1" applyAlignment="1" applyProtection="1">
      <alignment horizontal="left" vertical="center"/>
    </xf>
    <xf numFmtId="0" fontId="12" fillId="2" borderId="11" xfId="0" applyFont="1" applyFill="1" applyBorder="1" applyAlignment="1" applyProtection="1">
      <alignment horizontal="center" vertical="center"/>
      <protection locked="0"/>
    </xf>
    <xf numFmtId="0" fontId="12" fillId="2" borderId="10" xfId="0" applyFont="1" applyFill="1" applyBorder="1" applyAlignment="1" applyProtection="1">
      <alignment horizontal="center" vertical="center"/>
      <protection locked="0"/>
    </xf>
    <xf numFmtId="0" fontId="12" fillId="2" borderId="14"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xf>
    <xf numFmtId="0" fontId="11" fillId="2" borderId="10" xfId="0" applyFont="1" applyFill="1" applyBorder="1" applyAlignment="1" applyProtection="1">
      <alignment horizontal="center" vertical="center"/>
    </xf>
    <xf numFmtId="0" fontId="11" fillId="2" borderId="14" xfId="0" applyFont="1" applyFill="1" applyBorder="1" applyAlignment="1" applyProtection="1">
      <alignment horizontal="center" vertical="center"/>
    </xf>
    <xf numFmtId="0" fontId="31" fillId="4" borderId="29" xfId="0" applyFont="1" applyFill="1" applyBorder="1" applyAlignment="1" applyProtection="1">
      <alignment horizontal="center" vertical="center"/>
    </xf>
    <xf numFmtId="0" fontId="31" fillId="4" borderId="12" xfId="0" applyFont="1" applyFill="1" applyBorder="1" applyAlignment="1" applyProtection="1">
      <alignment horizontal="center" vertical="center"/>
    </xf>
    <xf numFmtId="0" fontId="31" fillId="4" borderId="30" xfId="0" applyFont="1" applyFill="1" applyBorder="1" applyAlignment="1" applyProtection="1">
      <alignment horizontal="center" vertical="center"/>
    </xf>
    <xf numFmtId="0" fontId="45" fillId="7" borderId="29" xfId="0" applyFont="1" applyFill="1" applyBorder="1" applyAlignment="1" applyProtection="1">
      <alignment horizontal="center" vertical="center"/>
    </xf>
    <xf numFmtId="0" fontId="45" fillId="7" borderId="12" xfId="0" applyFont="1" applyFill="1" applyBorder="1" applyAlignment="1" applyProtection="1">
      <alignment horizontal="center" vertical="center"/>
    </xf>
    <xf numFmtId="0" fontId="45" fillId="7" borderId="30" xfId="0" applyFont="1" applyFill="1" applyBorder="1" applyAlignment="1" applyProtection="1">
      <alignment horizontal="center" vertical="center"/>
    </xf>
    <xf numFmtId="0" fontId="13" fillId="2" borderId="12" xfId="0" applyFont="1" applyFill="1" applyBorder="1" applyAlignment="1" applyProtection="1">
      <alignment horizontal="center" vertical="center"/>
      <protection locked="0"/>
    </xf>
    <xf numFmtId="0" fontId="44" fillId="7" borderId="29" xfId="0" applyFont="1" applyFill="1" applyBorder="1" applyAlignment="1" applyProtection="1">
      <alignment horizontal="center" vertical="center"/>
    </xf>
    <xf numFmtId="0" fontId="44" fillId="7" borderId="12" xfId="0" applyFont="1" applyFill="1" applyBorder="1" applyAlignment="1" applyProtection="1">
      <alignment horizontal="center" vertical="center"/>
    </xf>
    <xf numFmtId="0" fontId="12" fillId="2" borderId="29" xfId="0" applyFont="1" applyFill="1" applyBorder="1" applyAlignment="1" applyProtection="1">
      <alignment horizontal="center" vertical="center"/>
    </xf>
    <xf numFmtId="0" fontId="12" fillId="2" borderId="12" xfId="0" applyFont="1" applyFill="1" applyBorder="1" applyAlignment="1" applyProtection="1">
      <alignment horizontal="center" vertical="center"/>
    </xf>
    <xf numFmtId="0" fontId="12" fillId="2" borderId="30" xfId="0" applyFont="1" applyFill="1" applyBorder="1" applyAlignment="1" applyProtection="1">
      <alignment horizontal="center" vertical="center"/>
    </xf>
    <xf numFmtId="0" fontId="57" fillId="0" borderId="29" xfId="0" applyFont="1" applyBorder="1" applyAlignment="1" applyProtection="1">
      <alignment horizontal="center" wrapText="1"/>
      <protection locked="0"/>
    </xf>
    <xf numFmtId="0" fontId="57" fillId="0" borderId="12" xfId="0" applyFont="1" applyBorder="1" applyAlignment="1" applyProtection="1">
      <alignment horizontal="center" wrapText="1"/>
      <protection locked="0"/>
    </xf>
    <xf numFmtId="0" fontId="57" fillId="0" borderId="30" xfId="0" applyFont="1" applyBorder="1" applyAlignment="1" applyProtection="1">
      <alignment horizontal="center" wrapText="1"/>
      <protection locked="0"/>
    </xf>
    <xf numFmtId="0" fontId="13" fillId="2" borderId="12" xfId="0" applyFont="1" applyFill="1" applyBorder="1" applyAlignment="1" applyProtection="1">
      <alignment vertical="center"/>
      <protection locked="0"/>
    </xf>
    <xf numFmtId="0" fontId="11" fillId="2" borderId="12" xfId="0" applyFont="1" applyFill="1" applyBorder="1" applyAlignment="1" applyProtection="1">
      <alignment horizontal="center" vertical="center"/>
      <protection locked="0"/>
    </xf>
    <xf numFmtId="0" fontId="37" fillId="7" borderId="12" xfId="0" applyFont="1" applyFill="1" applyBorder="1" applyAlignment="1" applyProtection="1">
      <alignment horizontal="center" vertical="center"/>
    </xf>
    <xf numFmtId="0" fontId="37" fillId="7" borderId="30" xfId="0" applyFont="1" applyFill="1" applyBorder="1" applyAlignment="1" applyProtection="1">
      <alignment horizontal="center" vertical="center"/>
    </xf>
    <xf numFmtId="0" fontId="11" fillId="2" borderId="29"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protection locked="0"/>
    </xf>
    <xf numFmtId="0" fontId="11" fillId="2" borderId="50" xfId="0" applyFont="1" applyFill="1" applyBorder="1" applyAlignment="1" applyProtection="1">
      <alignment horizontal="center" vertical="center"/>
      <protection locked="0"/>
    </xf>
    <xf numFmtId="0" fontId="37" fillId="7" borderId="29" xfId="0" applyFont="1" applyFill="1" applyBorder="1" applyAlignment="1" applyProtection="1">
      <alignment horizontal="center" vertical="center"/>
    </xf>
    <xf numFmtId="0" fontId="11" fillId="2" borderId="12" xfId="0" applyFont="1" applyFill="1" applyBorder="1" applyAlignment="1" applyProtection="1">
      <alignment vertical="center"/>
      <protection locked="0"/>
    </xf>
    <xf numFmtId="0" fontId="11" fillId="2" borderId="30" xfId="0" applyFont="1" applyFill="1" applyBorder="1" applyAlignment="1" applyProtection="1">
      <alignment vertical="center"/>
      <protection locked="0"/>
    </xf>
    <xf numFmtId="0" fontId="31" fillId="4" borderId="11" xfId="0" applyFont="1" applyFill="1" applyBorder="1" applyAlignment="1" applyProtection="1">
      <alignment horizontal="center" vertical="center"/>
    </xf>
    <xf numFmtId="0" fontId="37" fillId="7" borderId="11" xfId="0" applyFont="1" applyFill="1" applyBorder="1" applyAlignment="1" applyProtection="1">
      <alignment horizontal="center" vertical="center"/>
    </xf>
    <xf numFmtId="0" fontId="37" fillId="7" borderId="50" xfId="0" applyFont="1" applyFill="1" applyBorder="1" applyAlignment="1" applyProtection="1">
      <alignment horizontal="center" vertical="center"/>
    </xf>
    <xf numFmtId="0" fontId="11" fillId="2" borderId="30" xfId="0" applyFont="1" applyFill="1" applyBorder="1" applyAlignment="1" applyProtection="1">
      <alignment horizontal="center" vertical="center"/>
      <protection locked="0"/>
    </xf>
    <xf numFmtId="0" fontId="11" fillId="2" borderId="0" xfId="0" applyFont="1" applyFill="1" applyBorder="1" applyAlignment="1" applyProtection="1">
      <alignment horizontal="left" vertical="center"/>
    </xf>
    <xf numFmtId="0" fontId="37" fillId="7" borderId="49" xfId="0" applyFont="1" applyFill="1" applyBorder="1" applyAlignment="1" applyProtection="1">
      <alignment horizontal="center" vertical="center"/>
    </xf>
    <xf numFmtId="0" fontId="37" fillId="7" borderId="44" xfId="0" applyFont="1" applyFill="1" applyBorder="1" applyAlignment="1" applyProtection="1">
      <alignment horizontal="center" vertical="center"/>
    </xf>
    <xf numFmtId="0" fontId="11" fillId="6" borderId="48" xfId="0" applyFont="1" applyFill="1" applyBorder="1" applyAlignment="1" applyProtection="1">
      <alignment horizontal="center" vertical="center"/>
      <protection locked="0"/>
    </xf>
    <xf numFmtId="0" fontId="11" fillId="6" borderId="44" xfId="0" applyFont="1" applyFill="1" applyBorder="1" applyAlignment="1" applyProtection="1">
      <alignment horizontal="center" vertical="center"/>
      <protection locked="0"/>
    </xf>
    <xf numFmtId="0" fontId="37" fillId="7" borderId="43" xfId="0" applyFont="1" applyFill="1" applyBorder="1" applyAlignment="1" applyProtection="1">
      <alignment horizontal="center" vertical="center"/>
    </xf>
    <xf numFmtId="0" fontId="37" fillId="7" borderId="14" xfId="0" applyFont="1" applyFill="1" applyBorder="1" applyAlignment="1" applyProtection="1">
      <alignment horizontal="center" vertical="center"/>
    </xf>
    <xf numFmtId="0" fontId="11" fillId="6" borderId="10" xfId="0" applyFont="1" applyFill="1" applyBorder="1" applyAlignment="1" applyProtection="1">
      <alignment horizontal="center" vertical="center"/>
      <protection locked="0"/>
    </xf>
    <xf numFmtId="0" fontId="11" fillId="6" borderId="14" xfId="0"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protection locked="0"/>
    </xf>
    <xf numFmtId="0" fontId="11" fillId="2" borderId="14" xfId="0" applyFont="1" applyFill="1" applyBorder="1" applyAlignment="1" applyProtection="1">
      <alignment horizontal="center" vertical="center"/>
      <protection locked="0"/>
    </xf>
    <xf numFmtId="3" fontId="11" fillId="2" borderId="32" xfId="0" applyNumberFormat="1" applyFont="1" applyFill="1" applyBorder="1" applyAlignment="1" applyProtection="1">
      <alignment horizontal="center" vertical="center"/>
      <protection locked="0"/>
    </xf>
    <xf numFmtId="3" fontId="11" fillId="2" borderId="33" xfId="0" applyNumberFormat="1" applyFont="1" applyFill="1" applyBorder="1" applyAlignment="1" applyProtection="1">
      <alignment horizontal="center" vertical="center"/>
      <protection locked="0"/>
    </xf>
    <xf numFmtId="0" fontId="31" fillId="4" borderId="26" xfId="0" applyFont="1" applyFill="1" applyBorder="1" applyAlignment="1" applyProtection="1">
      <alignment horizontal="center" vertical="center"/>
    </xf>
    <xf numFmtId="0" fontId="31" fillId="4" borderId="27" xfId="0" applyFont="1" applyFill="1" applyBorder="1" applyAlignment="1" applyProtection="1">
      <alignment horizontal="center" vertical="center"/>
    </xf>
    <xf numFmtId="0" fontId="31" fillId="4" borderId="28" xfId="0" applyFont="1" applyFill="1" applyBorder="1" applyAlignment="1" applyProtection="1">
      <alignment horizontal="center" vertical="center"/>
    </xf>
    <xf numFmtId="0" fontId="13" fillId="2" borderId="31" xfId="0" applyFont="1" applyFill="1" applyBorder="1" applyAlignment="1" applyProtection="1">
      <alignment horizontal="center" vertical="center"/>
      <protection locked="0"/>
    </xf>
    <xf numFmtId="0" fontId="13" fillId="2" borderId="32" xfId="0" applyFont="1" applyFill="1" applyBorder="1" applyAlignment="1" applyProtection="1">
      <alignment horizontal="center" vertical="center"/>
      <protection locked="0"/>
    </xf>
    <xf numFmtId="3" fontId="13" fillId="2" borderId="32" xfId="0" applyNumberFormat="1" applyFont="1" applyFill="1"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3" fontId="11" fillId="2" borderId="12" xfId="0" applyNumberFormat="1" applyFont="1" applyFill="1" applyBorder="1" applyAlignment="1" applyProtection="1">
      <alignment horizontal="center" vertical="center"/>
      <protection locked="0"/>
    </xf>
    <xf numFmtId="3" fontId="11" fillId="2" borderId="30" xfId="0" applyNumberFormat="1" applyFont="1" applyFill="1" applyBorder="1" applyAlignment="1" applyProtection="1">
      <alignment horizontal="center" vertical="center"/>
      <protection locked="0"/>
    </xf>
    <xf numFmtId="0" fontId="11" fillId="2" borderId="0" xfId="0" applyFont="1" applyFill="1" applyBorder="1" applyAlignment="1" applyProtection="1">
      <alignment vertical="center"/>
    </xf>
    <xf numFmtId="0" fontId="13" fillId="2" borderId="29" xfId="0" applyFont="1" applyFill="1" applyBorder="1" applyAlignment="1" applyProtection="1">
      <alignment horizontal="center" vertical="center"/>
      <protection locked="0"/>
    </xf>
    <xf numFmtId="3" fontId="13" fillId="2" borderId="12" xfId="0" applyNumberFormat="1" applyFont="1" applyFill="1" applyBorder="1" applyAlignment="1" applyProtection="1">
      <alignment horizontal="center" vertical="center"/>
      <protection locked="0"/>
    </xf>
    <xf numFmtId="0" fontId="37" fillId="7" borderId="29" xfId="0" applyFont="1" applyFill="1" applyBorder="1" applyAlignment="1" applyProtection="1">
      <alignment vertical="center"/>
    </xf>
    <xf numFmtId="0" fontId="37" fillId="7" borderId="12" xfId="0" applyFont="1" applyFill="1" applyBorder="1" applyAlignment="1" applyProtection="1">
      <alignment vertical="center"/>
    </xf>
    <xf numFmtId="0" fontId="11" fillId="0" borderId="12" xfId="0" applyFont="1" applyBorder="1" applyAlignment="1" applyProtection="1">
      <alignment vertical="center"/>
      <protection locked="0"/>
    </xf>
    <xf numFmtId="0" fontId="0" fillId="0" borderId="12" xfId="0" applyBorder="1" applyAlignment="1" applyProtection="1">
      <alignment vertical="center"/>
      <protection locked="0"/>
    </xf>
    <xf numFmtId="0" fontId="0" fillId="0" borderId="30" xfId="0" applyBorder="1" applyAlignment="1" applyProtection="1">
      <alignment vertical="center"/>
      <protection locked="0"/>
    </xf>
    <xf numFmtId="0" fontId="37" fillId="7" borderId="43" xfId="0" applyFont="1" applyFill="1" applyBorder="1" applyAlignment="1" applyProtection="1">
      <alignment vertical="center"/>
    </xf>
    <xf numFmtId="0" fontId="37" fillId="7" borderId="10" xfId="0" applyFont="1" applyFill="1" applyBorder="1" applyAlignment="1" applyProtection="1">
      <alignment vertical="center"/>
    </xf>
    <xf numFmtId="0" fontId="37" fillId="7" borderId="14" xfId="0" applyFont="1" applyFill="1" applyBorder="1" applyAlignment="1" applyProtection="1">
      <alignment vertical="center"/>
    </xf>
    <xf numFmtId="0" fontId="11" fillId="0" borderId="12" xfId="0" applyFont="1" applyFill="1" applyBorder="1" applyAlignment="1" applyProtection="1">
      <alignment vertical="center"/>
      <protection locked="0"/>
    </xf>
    <xf numFmtId="0" fontId="0" fillId="0" borderId="12" xfId="0" applyFill="1" applyBorder="1" applyAlignment="1" applyProtection="1">
      <alignment vertical="center"/>
      <protection locked="0"/>
    </xf>
    <xf numFmtId="0" fontId="0" fillId="0" borderId="30" xfId="0" applyFill="1" applyBorder="1" applyAlignment="1" applyProtection="1">
      <alignment vertical="center"/>
      <protection locked="0"/>
    </xf>
    <xf numFmtId="0" fontId="60" fillId="7" borderId="43" xfId="0" applyFont="1" applyFill="1" applyBorder="1" applyAlignment="1" applyProtection="1">
      <alignment vertical="center" wrapText="1"/>
    </xf>
    <xf numFmtId="0" fontId="60" fillId="7" borderId="10" xfId="0" applyFont="1" applyFill="1" applyBorder="1" applyAlignment="1" applyProtection="1">
      <alignment vertical="center" wrapText="1"/>
    </xf>
    <xf numFmtId="0" fontId="60" fillId="7" borderId="14" xfId="0" applyFont="1" applyFill="1" applyBorder="1" applyAlignment="1" applyProtection="1">
      <alignment vertical="center" wrapText="1"/>
    </xf>
    <xf numFmtId="0" fontId="11" fillId="0" borderId="0" xfId="0" applyFont="1" applyFill="1" applyBorder="1" applyAlignment="1" applyProtection="1">
      <alignment horizontal="left" vertical="center"/>
    </xf>
    <xf numFmtId="0" fontId="0" fillId="0" borderId="30" xfId="0" applyBorder="1" applyAlignment="1" applyProtection="1">
      <alignment horizontal="center" vertical="center"/>
      <protection locked="0"/>
    </xf>
    <xf numFmtId="0" fontId="31" fillId="7" borderId="29" xfId="0" applyFont="1" applyFill="1" applyBorder="1" applyAlignment="1" applyProtection="1">
      <alignment horizontal="center" vertical="center"/>
    </xf>
    <xf numFmtId="0" fontId="31" fillId="7" borderId="12" xfId="0" applyFont="1" applyFill="1" applyBorder="1" applyAlignment="1" applyProtection="1">
      <alignment horizontal="center" vertical="center"/>
    </xf>
    <xf numFmtId="0" fontId="11" fillId="2" borderId="29" xfId="0" applyFont="1" applyFill="1" applyBorder="1" applyAlignment="1" applyProtection="1">
      <alignment vertical="center"/>
      <protection locked="0"/>
    </xf>
    <xf numFmtId="0" fontId="11" fillId="2" borderId="35" xfId="0" applyFont="1" applyFill="1" applyBorder="1" applyAlignment="1" applyProtection="1">
      <alignment horizontal="center" vertical="center"/>
      <protection locked="0"/>
    </xf>
    <xf numFmtId="0" fontId="31" fillId="7" borderId="29" xfId="0" applyFont="1" applyFill="1" applyBorder="1" applyAlignment="1" applyProtection="1">
      <alignment horizontal="center" vertical="center" wrapText="1"/>
    </xf>
    <xf numFmtId="0" fontId="31" fillId="7" borderId="12" xfId="0" applyFont="1" applyFill="1" applyBorder="1" applyAlignment="1" applyProtection="1">
      <alignment horizontal="center" vertical="center" wrapText="1"/>
    </xf>
    <xf numFmtId="0" fontId="31" fillId="7" borderId="31" xfId="0" applyFont="1" applyFill="1" applyBorder="1" applyAlignment="1" applyProtection="1">
      <alignment horizontal="center" vertical="center"/>
    </xf>
    <xf numFmtId="0" fontId="31" fillId="7" borderId="32" xfId="0" applyFont="1" applyFill="1" applyBorder="1" applyAlignment="1" applyProtection="1">
      <alignment horizontal="center" vertical="center"/>
    </xf>
    <xf numFmtId="49" fontId="11" fillId="2" borderId="32" xfId="0" applyNumberFormat="1" applyFont="1" applyFill="1" applyBorder="1" applyAlignment="1" applyProtection="1">
      <alignment horizontal="left" vertical="center"/>
      <protection locked="0"/>
    </xf>
    <xf numFmtId="0" fontId="11" fillId="2" borderId="32" xfId="0" applyFont="1" applyFill="1" applyBorder="1" applyAlignment="1" applyProtection="1">
      <alignment horizontal="left" vertical="center"/>
      <protection locked="0"/>
    </xf>
    <xf numFmtId="0" fontId="11" fillId="2" borderId="33" xfId="0" applyFont="1" applyFill="1" applyBorder="1" applyAlignment="1" applyProtection="1">
      <alignment horizontal="left" vertical="center"/>
      <protection locked="0"/>
    </xf>
    <xf numFmtId="0" fontId="31" fillId="4" borderId="64" xfId="0" applyFont="1" applyFill="1" applyBorder="1" applyAlignment="1" applyProtection="1">
      <alignment horizontal="center" vertical="center"/>
    </xf>
    <xf numFmtId="0" fontId="31" fillId="4" borderId="20" xfId="0" applyFont="1" applyFill="1" applyBorder="1" applyAlignment="1" applyProtection="1">
      <alignment horizontal="center" vertical="center"/>
    </xf>
    <xf numFmtId="0" fontId="31" fillId="4" borderId="65" xfId="0" applyFont="1" applyFill="1" applyBorder="1" applyAlignment="1" applyProtection="1">
      <alignment horizontal="center" vertical="center"/>
    </xf>
    <xf numFmtId="0" fontId="43" fillId="7" borderId="29" xfId="0" applyFont="1" applyFill="1" applyBorder="1" applyAlignment="1" applyProtection="1">
      <alignment horizontal="center" vertical="center"/>
    </xf>
    <xf numFmtId="0" fontId="43" fillId="7" borderId="12" xfId="0" applyFont="1" applyFill="1" applyBorder="1" applyAlignment="1" applyProtection="1">
      <alignment horizontal="center" vertical="center"/>
    </xf>
    <xf numFmtId="0" fontId="7" fillId="0" borderId="12" xfId="0" applyFont="1" applyFill="1" applyBorder="1" applyAlignment="1" applyProtection="1">
      <alignment horizontal="center" vertical="center"/>
      <protection locked="0"/>
    </xf>
    <xf numFmtId="0" fontId="31" fillId="7" borderId="43" xfId="0" applyFont="1" applyFill="1" applyBorder="1" applyAlignment="1" applyProtection="1">
      <alignment horizontal="center" vertical="center"/>
    </xf>
    <xf numFmtId="0" fontId="31" fillId="7" borderId="10" xfId="0" applyFont="1" applyFill="1" applyBorder="1" applyAlignment="1" applyProtection="1">
      <alignment horizontal="center" vertical="center"/>
    </xf>
    <xf numFmtId="0" fontId="31" fillId="7" borderId="14" xfId="0" applyFont="1" applyFill="1" applyBorder="1" applyAlignment="1" applyProtection="1">
      <alignment horizontal="center" vertical="center"/>
    </xf>
    <xf numFmtId="0" fontId="11" fillId="2" borderId="12" xfId="0" applyFont="1" applyFill="1" applyBorder="1" applyAlignment="1" applyProtection="1">
      <alignment horizontal="left" vertical="center"/>
      <protection locked="0"/>
    </xf>
    <xf numFmtId="0" fontId="60" fillId="7" borderId="11" xfId="0" applyFont="1" applyFill="1" applyBorder="1" applyAlignment="1" applyProtection="1">
      <alignment horizontal="center" vertical="center" wrapText="1"/>
    </xf>
    <xf numFmtId="0" fontId="60" fillId="7" borderId="14" xfId="0" applyFont="1" applyFill="1" applyBorder="1" applyAlignment="1" applyProtection="1">
      <alignment horizontal="center" vertical="center" wrapText="1"/>
    </xf>
    <xf numFmtId="0" fontId="28" fillId="0" borderId="21" xfId="0" applyFont="1" applyFill="1" applyBorder="1" applyAlignment="1" applyProtection="1">
      <alignment horizontal="center"/>
    </xf>
    <xf numFmtId="0" fontId="28" fillId="0" borderId="22" xfId="0" applyFont="1" applyFill="1" applyBorder="1" applyAlignment="1" applyProtection="1">
      <alignment horizontal="center"/>
    </xf>
    <xf numFmtId="0" fontId="28" fillId="0" borderId="53" xfId="0" applyFont="1" applyFill="1" applyBorder="1" applyAlignment="1" applyProtection="1">
      <alignment horizontal="center"/>
    </xf>
    <xf numFmtId="0" fontId="28" fillId="0" borderId="25" xfId="0" applyFont="1" applyFill="1" applyBorder="1" applyAlignment="1" applyProtection="1">
      <alignment horizontal="center"/>
    </xf>
    <xf numFmtId="0" fontId="28" fillId="0" borderId="0" xfId="0" applyFont="1" applyFill="1" applyBorder="1" applyAlignment="1" applyProtection="1">
      <alignment horizontal="center"/>
    </xf>
    <xf numFmtId="0" fontId="28" fillId="0" borderId="52" xfId="0" applyFont="1" applyFill="1" applyBorder="1" applyAlignment="1" applyProtection="1">
      <alignment horizontal="center"/>
    </xf>
    <xf numFmtId="0" fontId="28" fillId="0" borderId="23" xfId="0" applyFont="1" applyFill="1" applyBorder="1" applyAlignment="1" applyProtection="1">
      <alignment horizontal="center"/>
    </xf>
    <xf numFmtId="0" fontId="28" fillId="0" borderId="24" xfId="0" applyFont="1" applyFill="1" applyBorder="1" applyAlignment="1" applyProtection="1">
      <alignment horizontal="center"/>
    </xf>
    <xf numFmtId="0" fontId="28" fillId="0" borderId="18" xfId="0" applyFont="1" applyFill="1" applyBorder="1" applyAlignment="1" applyProtection="1">
      <alignment horizontal="center"/>
    </xf>
    <xf numFmtId="0" fontId="65" fillId="0" borderId="21" xfId="0" applyFont="1" applyFill="1" applyBorder="1" applyAlignment="1" applyProtection="1">
      <alignment horizontal="center" vertical="center"/>
    </xf>
    <xf numFmtId="0" fontId="65" fillId="0" borderId="22" xfId="0" applyFont="1" applyFill="1" applyBorder="1" applyAlignment="1" applyProtection="1">
      <alignment horizontal="center" vertical="center"/>
    </xf>
    <xf numFmtId="0" fontId="65" fillId="0" borderId="53" xfId="0" applyFont="1" applyFill="1" applyBorder="1" applyAlignment="1" applyProtection="1">
      <alignment horizontal="center" vertical="center"/>
    </xf>
    <xf numFmtId="0" fontId="65" fillId="0" borderId="25" xfId="0" applyFont="1" applyFill="1" applyBorder="1" applyAlignment="1" applyProtection="1">
      <alignment horizontal="center" vertical="center"/>
    </xf>
    <xf numFmtId="0" fontId="65" fillId="0" borderId="0" xfId="0" applyFont="1" applyFill="1" applyBorder="1" applyAlignment="1" applyProtection="1">
      <alignment horizontal="center" vertical="center"/>
    </xf>
    <xf numFmtId="0" fontId="65" fillId="0" borderId="52" xfId="0" applyFont="1" applyFill="1" applyBorder="1" applyAlignment="1" applyProtection="1">
      <alignment horizontal="center" vertical="center"/>
    </xf>
    <xf numFmtId="0" fontId="65" fillId="0" borderId="23" xfId="0" applyFont="1" applyFill="1" applyBorder="1" applyAlignment="1" applyProtection="1">
      <alignment horizontal="center" vertical="center"/>
    </xf>
    <xf numFmtId="0" fontId="65" fillId="0" borderId="24" xfId="0" applyFont="1" applyFill="1" applyBorder="1" applyAlignment="1" applyProtection="1">
      <alignment horizontal="center" vertical="center"/>
    </xf>
    <xf numFmtId="0" fontId="65" fillId="0" borderId="18" xfId="0" applyFont="1" applyFill="1" applyBorder="1" applyAlignment="1" applyProtection="1">
      <alignment horizontal="center" vertical="center"/>
    </xf>
    <xf numFmtId="0" fontId="31" fillId="10" borderId="0" xfId="0" applyFont="1" applyFill="1" applyBorder="1" applyAlignment="1" applyProtection="1">
      <alignment horizontal="center" vertical="center" wrapText="1"/>
    </xf>
    <xf numFmtId="0" fontId="63" fillId="0" borderId="16" xfId="0" applyFont="1" applyFill="1" applyBorder="1" applyAlignment="1" applyProtection="1">
      <alignment horizontal="center" vertical="center" wrapText="1"/>
      <protection locked="0"/>
    </xf>
    <xf numFmtId="0" fontId="31" fillId="9" borderId="16" xfId="0" applyFont="1" applyFill="1" applyBorder="1" applyAlignment="1" applyProtection="1">
      <alignment horizontal="center" vertical="center" wrapText="1"/>
    </xf>
    <xf numFmtId="0" fontId="31" fillId="9" borderId="17" xfId="0" applyFont="1" applyFill="1" applyBorder="1" applyAlignment="1" applyProtection="1">
      <alignment horizontal="center" vertical="center" wrapText="1"/>
    </xf>
    <xf numFmtId="0" fontId="31" fillId="9" borderId="15" xfId="0" applyFont="1" applyFill="1" applyBorder="1" applyAlignment="1" applyProtection="1">
      <alignment horizontal="center" vertical="center" wrapText="1"/>
    </xf>
    <xf numFmtId="0" fontId="63" fillId="0" borderId="16" xfId="0" applyFont="1" applyFill="1" applyBorder="1" applyAlignment="1" applyProtection="1">
      <alignment horizontal="center" vertical="center" wrapText="1"/>
    </xf>
    <xf numFmtId="0" fontId="63" fillId="0" borderId="17" xfId="0" applyFont="1" applyFill="1" applyBorder="1" applyAlignment="1" applyProtection="1">
      <alignment horizontal="center" vertical="center" wrapText="1"/>
    </xf>
    <xf numFmtId="49" fontId="63" fillId="0" borderId="15" xfId="0" applyNumberFormat="1" applyFont="1" applyFill="1" applyBorder="1" applyAlignment="1" applyProtection="1">
      <alignment horizontal="center" vertical="center" wrapText="1"/>
    </xf>
    <xf numFmtId="49" fontId="63" fillId="0" borderId="16" xfId="0" applyNumberFormat="1" applyFont="1" applyFill="1" applyBorder="1" applyAlignment="1" applyProtection="1">
      <alignment horizontal="center" vertical="center" wrapText="1"/>
    </xf>
    <xf numFmtId="49" fontId="63" fillId="0" borderId="17" xfId="0" applyNumberFormat="1" applyFont="1" applyFill="1" applyBorder="1" applyAlignment="1" applyProtection="1">
      <alignment horizontal="center" vertical="center" wrapText="1"/>
    </xf>
    <xf numFmtId="0" fontId="31" fillId="10" borderId="16" xfId="0" applyFont="1" applyFill="1" applyBorder="1" applyAlignment="1" applyProtection="1">
      <alignment horizontal="center" vertical="center" wrapText="1"/>
    </xf>
    <xf numFmtId="0" fontId="28" fillId="0" borderId="84" xfId="0" applyFont="1" applyFill="1" applyBorder="1" applyAlignment="1" applyProtection="1">
      <alignment horizontal="center" vertical="center" wrapText="1"/>
    </xf>
    <xf numFmtId="0" fontId="28" fillId="0" borderId="75" xfId="0" applyFont="1" applyFill="1" applyBorder="1" applyAlignment="1" applyProtection="1">
      <alignment horizontal="center" vertical="center" wrapText="1"/>
    </xf>
    <xf numFmtId="0" fontId="57" fillId="0" borderId="29" xfId="0" applyFont="1" applyBorder="1" applyAlignment="1" applyProtection="1">
      <alignment horizontal="center" wrapText="1"/>
    </xf>
    <xf numFmtId="0" fontId="57" fillId="0" borderId="12" xfId="0" applyFont="1" applyBorder="1" applyAlignment="1" applyProtection="1">
      <alignment horizontal="center" wrapText="1"/>
    </xf>
    <xf numFmtId="0" fontId="57" fillId="0" borderId="30" xfId="0" applyFont="1" applyBorder="1" applyAlignment="1" applyProtection="1">
      <alignment horizontal="center" wrapText="1"/>
    </xf>
    <xf numFmtId="0" fontId="12" fillId="2" borderId="11" xfId="0" applyFont="1" applyFill="1" applyBorder="1" applyAlignment="1" applyProtection="1">
      <alignment horizontal="center" vertical="center"/>
    </xf>
    <xf numFmtId="0" fontId="12" fillId="2" borderId="10" xfId="0" applyFont="1" applyFill="1" applyBorder="1" applyAlignment="1" applyProtection="1">
      <alignment horizontal="center" vertical="center"/>
    </xf>
    <xf numFmtId="0" fontId="12" fillId="2" borderId="14" xfId="0" applyFont="1" applyFill="1" applyBorder="1" applyAlignment="1" applyProtection="1">
      <alignment horizontal="center" vertical="center"/>
    </xf>
    <xf numFmtId="0" fontId="11" fillId="2" borderId="12" xfId="0" applyFont="1" applyFill="1" applyBorder="1" applyAlignment="1" applyProtection="1">
      <alignment horizontal="center" vertical="center"/>
    </xf>
    <xf numFmtId="0" fontId="11" fillId="2" borderId="50" xfId="0" applyFont="1" applyFill="1" applyBorder="1" applyAlignment="1" applyProtection="1">
      <alignment horizontal="center" vertical="center"/>
    </xf>
    <xf numFmtId="0" fontId="11" fillId="2" borderId="29" xfId="0" applyFont="1" applyFill="1" applyBorder="1" applyAlignment="1" applyProtection="1">
      <alignment horizontal="center" vertical="center"/>
    </xf>
    <xf numFmtId="0" fontId="13" fillId="2" borderId="12" xfId="0" applyFont="1" applyFill="1" applyBorder="1" applyAlignment="1" applyProtection="1">
      <alignment horizontal="center" vertical="center"/>
    </xf>
    <xf numFmtId="0" fontId="13" fillId="2" borderId="12" xfId="0" applyFont="1" applyFill="1" applyBorder="1" applyAlignment="1" applyProtection="1">
      <alignment vertical="center"/>
    </xf>
    <xf numFmtId="0" fontId="44" fillId="7" borderId="30" xfId="0" applyFont="1" applyFill="1" applyBorder="1" applyAlignment="1" applyProtection="1">
      <alignment horizontal="center" vertical="center"/>
    </xf>
    <xf numFmtId="0" fontId="11" fillId="2" borderId="12" xfId="0" applyFont="1" applyFill="1" applyBorder="1" applyAlignment="1" applyProtection="1">
      <alignment vertical="center"/>
    </xf>
    <xf numFmtId="3" fontId="11" fillId="2" borderId="12" xfId="0" applyNumberFormat="1" applyFont="1" applyFill="1" applyBorder="1" applyAlignment="1" applyProtection="1">
      <alignment horizontal="center" vertical="center"/>
    </xf>
    <xf numFmtId="0" fontId="11" fillId="0" borderId="12" xfId="0" applyFont="1" applyFill="1" applyBorder="1" applyAlignment="1" applyProtection="1">
      <alignment vertical="center"/>
    </xf>
    <xf numFmtId="0" fontId="0" fillId="0" borderId="12" xfId="0" applyFill="1" applyBorder="1" applyAlignment="1" applyProtection="1">
      <alignment vertical="center"/>
    </xf>
    <xf numFmtId="0" fontId="0" fillId="0" borderId="30" xfId="0" applyFill="1" applyBorder="1" applyAlignment="1" applyProtection="1">
      <alignment vertical="center"/>
    </xf>
    <xf numFmtId="3" fontId="11" fillId="2" borderId="30" xfId="0" applyNumberFormat="1" applyFont="1" applyFill="1" applyBorder="1" applyAlignment="1" applyProtection="1">
      <alignment horizontal="center" vertical="center"/>
    </xf>
    <xf numFmtId="0" fontId="13" fillId="2" borderId="31" xfId="0" applyFont="1" applyFill="1" applyBorder="1" applyAlignment="1" applyProtection="1">
      <alignment horizontal="center" vertical="center"/>
    </xf>
    <xf numFmtId="0" fontId="13" fillId="2" borderId="32" xfId="0" applyFont="1" applyFill="1" applyBorder="1" applyAlignment="1" applyProtection="1">
      <alignment horizontal="center" vertical="center"/>
    </xf>
    <xf numFmtId="3" fontId="13" fillId="2" borderId="32" xfId="0" applyNumberFormat="1" applyFont="1" applyFill="1" applyBorder="1" applyAlignment="1" applyProtection="1">
      <alignment horizontal="center" vertical="center"/>
    </xf>
    <xf numFmtId="0" fontId="11" fillId="2" borderId="30" xfId="0" applyFont="1" applyFill="1" applyBorder="1" applyAlignment="1" applyProtection="1">
      <alignment horizontal="center" vertical="center"/>
    </xf>
    <xf numFmtId="0" fontId="0" fillId="0" borderId="30" xfId="0" applyBorder="1" applyAlignment="1" applyProtection="1">
      <alignment horizontal="center" vertical="center"/>
    </xf>
    <xf numFmtId="0" fontId="11" fillId="2" borderId="29" xfId="0" applyFont="1" applyFill="1" applyBorder="1" applyAlignment="1" applyProtection="1">
      <alignment vertical="center"/>
    </xf>
    <xf numFmtId="0" fontId="11" fillId="2" borderId="30" xfId="0" applyFont="1" applyFill="1" applyBorder="1" applyAlignment="1" applyProtection="1">
      <alignment vertical="center"/>
    </xf>
    <xf numFmtId="0" fontId="7" fillId="0" borderId="12" xfId="0" applyFont="1" applyFill="1" applyBorder="1" applyAlignment="1" applyProtection="1">
      <alignment horizontal="center" vertical="center"/>
    </xf>
    <xf numFmtId="0" fontId="11" fillId="6" borderId="48" xfId="0" applyFont="1" applyFill="1" applyBorder="1" applyAlignment="1" applyProtection="1">
      <alignment horizontal="center" vertical="center"/>
    </xf>
    <xf numFmtId="0" fontId="11" fillId="6" borderId="44" xfId="0" applyFont="1" applyFill="1" applyBorder="1" applyAlignment="1" applyProtection="1">
      <alignment horizontal="center" vertical="center"/>
    </xf>
    <xf numFmtId="0" fontId="37" fillId="7" borderId="32" xfId="0" applyFont="1" applyFill="1" applyBorder="1" applyAlignment="1" applyProtection="1">
      <alignment horizontal="center" vertical="center"/>
    </xf>
    <xf numFmtId="0" fontId="11" fillId="2" borderId="32" xfId="0" applyFont="1" applyFill="1" applyBorder="1" applyAlignment="1" applyProtection="1">
      <alignment horizontal="center" vertical="center"/>
    </xf>
    <xf numFmtId="0" fontId="44" fillId="7" borderId="29" xfId="0" applyFont="1" applyFill="1" applyBorder="1" applyAlignment="1" applyProtection="1">
      <alignment horizontal="center" vertical="center" wrapText="1"/>
    </xf>
    <xf numFmtId="0" fontId="44" fillId="7" borderId="12" xfId="0" applyFont="1" applyFill="1" applyBorder="1" applyAlignment="1" applyProtection="1">
      <alignment horizontal="center" vertical="center" wrapText="1"/>
    </xf>
    <xf numFmtId="0" fontId="44" fillId="7" borderId="31" xfId="0" applyFont="1" applyFill="1" applyBorder="1" applyAlignment="1" applyProtection="1">
      <alignment horizontal="center" vertical="center"/>
    </xf>
    <xf numFmtId="0" fontId="44" fillId="7" borderId="32" xfId="0" applyFont="1" applyFill="1" applyBorder="1" applyAlignment="1" applyProtection="1">
      <alignment horizontal="center" vertical="center"/>
    </xf>
    <xf numFmtId="3" fontId="11" fillId="2" borderId="32" xfId="0" applyNumberFormat="1" applyFont="1" applyFill="1" applyBorder="1" applyAlignment="1" applyProtection="1">
      <alignment horizontal="center" vertical="center"/>
    </xf>
    <xf numFmtId="0" fontId="11" fillId="6" borderId="10" xfId="0" applyFont="1" applyFill="1" applyBorder="1" applyAlignment="1" applyProtection="1">
      <alignment horizontal="center" vertical="center"/>
    </xf>
    <xf numFmtId="0" fontId="11" fillId="6" borderId="14" xfId="0" applyFont="1" applyFill="1" applyBorder="1" applyAlignment="1" applyProtection="1">
      <alignment horizontal="center" vertical="center"/>
    </xf>
    <xf numFmtId="3" fontId="13" fillId="2" borderId="12" xfId="0" applyNumberFormat="1" applyFont="1" applyFill="1" applyBorder="1" applyAlignment="1" applyProtection="1">
      <alignment horizontal="center" vertical="center"/>
    </xf>
    <xf numFmtId="0" fontId="45" fillId="7" borderId="32" xfId="0" applyFont="1" applyFill="1" applyBorder="1" applyAlignment="1" applyProtection="1">
      <alignment horizontal="center" vertical="center"/>
    </xf>
    <xf numFmtId="0" fontId="45" fillId="7" borderId="33" xfId="0" applyFont="1" applyFill="1" applyBorder="1" applyAlignment="1" applyProtection="1">
      <alignment horizontal="center" vertical="center"/>
    </xf>
    <xf numFmtId="0" fontId="13" fillId="2" borderId="29" xfId="0" applyFont="1" applyFill="1" applyBorder="1" applyAlignment="1" applyProtection="1">
      <alignment horizontal="center" vertical="center"/>
    </xf>
    <xf numFmtId="0" fontId="0" fillId="0" borderId="49" xfId="0" applyBorder="1" applyAlignment="1" applyProtection="1">
      <alignment horizontal="center" vertical="center"/>
    </xf>
    <xf numFmtId="0" fontId="0" fillId="0" borderId="48" xfId="0" applyBorder="1" applyAlignment="1" applyProtection="1">
      <alignment horizontal="center" vertical="center"/>
    </xf>
    <xf numFmtId="0" fontId="0" fillId="0" borderId="45" xfId="0" applyBorder="1" applyAlignment="1" applyProtection="1">
      <alignment horizontal="center" vertical="center"/>
    </xf>
    <xf numFmtId="0" fontId="31" fillId="4" borderId="50" xfId="0" applyFont="1" applyFill="1" applyBorder="1" applyAlignment="1" applyProtection="1">
      <alignment horizontal="center" vertical="center"/>
    </xf>
    <xf numFmtId="14" fontId="11" fillId="2" borderId="32" xfId="0" applyNumberFormat="1" applyFont="1" applyFill="1" applyBorder="1" applyAlignment="1" applyProtection="1">
      <alignment horizontal="center" vertical="center"/>
    </xf>
    <xf numFmtId="0" fontId="11" fillId="2" borderId="33" xfId="0" applyFont="1" applyFill="1" applyBorder="1" applyAlignment="1" applyProtection="1">
      <alignment horizontal="center" vertical="center"/>
    </xf>
    <xf numFmtId="0" fontId="11" fillId="2" borderId="29" xfId="0" applyFont="1" applyFill="1" applyBorder="1" applyAlignment="1" applyProtection="1">
      <alignment horizontal="left" vertical="center" wrapText="1"/>
    </xf>
    <xf numFmtId="0" fontId="11" fillId="2" borderId="12" xfId="0" applyFont="1" applyFill="1" applyBorder="1" applyAlignment="1" applyProtection="1">
      <alignment horizontal="left" vertical="center" wrapText="1"/>
    </xf>
    <xf numFmtId="0" fontId="11" fillId="2" borderId="30" xfId="0" applyFont="1" applyFill="1" applyBorder="1" applyAlignment="1" applyProtection="1">
      <alignment horizontal="left" vertical="center" wrapText="1"/>
    </xf>
    <xf numFmtId="3" fontId="11" fillId="2" borderId="33" xfId="0" applyNumberFormat="1" applyFont="1" applyFill="1" applyBorder="1" applyAlignment="1" applyProtection="1">
      <alignment horizontal="center" vertical="center"/>
    </xf>
    <xf numFmtId="0" fontId="11" fillId="0" borderId="12" xfId="0" applyFont="1" applyBorder="1" applyAlignment="1" applyProtection="1">
      <alignment vertical="center"/>
    </xf>
    <xf numFmtId="0" fontId="0" fillId="0" borderId="12" xfId="0" applyBorder="1" applyAlignment="1" applyProtection="1">
      <alignment vertical="center"/>
    </xf>
    <xf numFmtId="0" fontId="0" fillId="0" borderId="30" xfId="0" applyBorder="1" applyAlignment="1" applyProtection="1">
      <alignment vertical="center"/>
    </xf>
    <xf numFmtId="49" fontId="11" fillId="2" borderId="32" xfId="0" applyNumberFormat="1" applyFont="1" applyFill="1" applyBorder="1" applyAlignment="1" applyProtection="1">
      <alignment horizontal="left" vertical="center"/>
    </xf>
    <xf numFmtId="0" fontId="11" fillId="2" borderId="32" xfId="0" applyFont="1" applyFill="1" applyBorder="1" applyAlignment="1" applyProtection="1">
      <alignment horizontal="left" vertical="center"/>
    </xf>
    <xf numFmtId="0" fontId="11" fillId="2" borderId="33" xfId="0" applyFont="1" applyFill="1" applyBorder="1" applyAlignment="1" applyProtection="1">
      <alignment horizontal="left" vertical="center"/>
    </xf>
    <xf numFmtId="0" fontId="11" fillId="2" borderId="12" xfId="0" applyFont="1" applyFill="1" applyBorder="1" applyAlignment="1" applyProtection="1">
      <alignment horizontal="left" vertical="center"/>
    </xf>
    <xf numFmtId="0" fontId="11" fillId="2" borderId="35" xfId="0" applyFont="1" applyFill="1" applyBorder="1" applyAlignment="1" applyProtection="1">
      <alignment horizontal="center" vertical="center"/>
    </xf>
    <xf numFmtId="0" fontId="37" fillId="7" borderId="11" xfId="0" applyFont="1" applyFill="1" applyBorder="1" applyAlignment="1" applyProtection="1">
      <alignment horizontal="center" vertical="center" wrapText="1"/>
    </xf>
    <xf numFmtId="0" fontId="37" fillId="7" borderId="14" xfId="0" applyFont="1" applyFill="1" applyBorder="1" applyAlignment="1" applyProtection="1">
      <alignment horizontal="center" vertical="center" wrapText="1"/>
    </xf>
    <xf numFmtId="0" fontId="63" fillId="0" borderId="15" xfId="0" applyFont="1" applyFill="1" applyBorder="1" applyAlignment="1" applyProtection="1">
      <alignment horizontal="center" vertical="center" wrapText="1"/>
    </xf>
    <xf numFmtId="0" fontId="26" fillId="0" borderId="21" xfId="0" applyFont="1" applyBorder="1" applyAlignment="1" applyProtection="1">
      <alignment horizontal="center"/>
    </xf>
    <xf numFmtId="0" fontId="26" fillId="0" borderId="25" xfId="0" applyFont="1" applyBorder="1" applyAlignment="1" applyProtection="1">
      <alignment horizontal="center"/>
    </xf>
    <xf numFmtId="0" fontId="26" fillId="0" borderId="23" xfId="0" applyFont="1" applyBorder="1" applyAlignment="1" applyProtection="1">
      <alignment horizontal="center"/>
    </xf>
    <xf numFmtId="0" fontId="65" fillId="0" borderId="22" xfId="0" applyFont="1" applyBorder="1" applyAlignment="1" applyProtection="1">
      <alignment horizontal="center" vertical="center" wrapText="1"/>
    </xf>
    <xf numFmtId="0" fontId="65" fillId="0" borderId="53" xfId="0" applyFont="1" applyBorder="1" applyAlignment="1" applyProtection="1">
      <alignment horizontal="center" vertical="center" wrapText="1"/>
    </xf>
    <xf numFmtId="0" fontId="65" fillId="0" borderId="0" xfId="0" applyFont="1" applyBorder="1" applyAlignment="1" applyProtection="1">
      <alignment horizontal="center" vertical="center" wrapText="1"/>
    </xf>
    <xf numFmtId="0" fontId="65" fillId="0" borderId="52" xfId="0" applyFont="1" applyBorder="1" applyAlignment="1" applyProtection="1">
      <alignment horizontal="center" vertical="center" wrapText="1"/>
    </xf>
    <xf numFmtId="0" fontId="65" fillId="0" borderId="24" xfId="0" applyFont="1" applyBorder="1" applyAlignment="1" applyProtection="1">
      <alignment horizontal="center" vertical="center" wrapText="1"/>
    </xf>
    <xf numFmtId="0" fontId="65" fillId="0" borderId="18" xfId="0" applyFont="1" applyBorder="1" applyAlignment="1" applyProtection="1">
      <alignment horizontal="center" vertical="center" wrapText="1"/>
    </xf>
    <xf numFmtId="0" fontId="26" fillId="0" borderId="84" xfId="0" applyFont="1" applyBorder="1" applyAlignment="1" applyProtection="1">
      <alignment horizontal="center" vertical="center" wrapText="1"/>
    </xf>
    <xf numFmtId="0" fontId="46" fillId="7" borderId="99" xfId="0" applyFont="1" applyFill="1" applyBorder="1" applyAlignment="1" applyProtection="1">
      <alignment horizontal="center" vertical="center" wrapText="1"/>
    </xf>
    <xf numFmtId="0" fontId="46" fillId="7" borderId="96" xfId="0" applyFont="1" applyFill="1" applyBorder="1" applyAlignment="1" applyProtection="1">
      <alignment horizontal="center" vertical="center" wrapText="1"/>
    </xf>
    <xf numFmtId="0" fontId="12" fillId="0" borderId="97" xfId="0" applyFont="1" applyBorder="1" applyAlignment="1" applyProtection="1">
      <alignment horizontal="center" vertical="center" wrapText="1"/>
    </xf>
    <xf numFmtId="0" fontId="12" fillId="0" borderId="98" xfId="0" applyFont="1" applyBorder="1" applyAlignment="1" applyProtection="1">
      <alignment horizontal="center" vertical="center" wrapText="1"/>
    </xf>
    <xf numFmtId="0" fontId="12" fillId="0" borderId="101" xfId="0" applyFont="1" applyBorder="1" applyAlignment="1" applyProtection="1">
      <alignment horizontal="center" vertical="center" wrapText="1"/>
    </xf>
    <xf numFmtId="0" fontId="46" fillId="7" borderId="55" xfId="0" applyFont="1" applyFill="1" applyBorder="1" applyAlignment="1" applyProtection="1">
      <alignment horizontal="center" vertical="center" wrapText="1"/>
    </xf>
    <xf numFmtId="0" fontId="46" fillId="7" borderId="1" xfId="0" applyFont="1" applyFill="1" applyBorder="1" applyAlignment="1" applyProtection="1">
      <alignment horizontal="center" vertical="center" wrapText="1"/>
    </xf>
    <xf numFmtId="0" fontId="12" fillId="0" borderId="91" xfId="0" applyFont="1" applyBorder="1" applyAlignment="1" applyProtection="1">
      <alignment horizontal="center" vertical="center" wrapText="1"/>
      <protection locked="0"/>
    </xf>
    <xf numFmtId="0" fontId="12" fillId="0" borderId="92" xfId="0" applyFont="1" applyBorder="1" applyAlignment="1" applyProtection="1">
      <alignment horizontal="center" vertical="center" wrapText="1"/>
      <protection locked="0"/>
    </xf>
    <xf numFmtId="0" fontId="12" fillId="0" borderId="95" xfId="0" applyFont="1" applyBorder="1" applyAlignment="1" applyProtection="1">
      <alignment horizontal="center" vertical="center" wrapText="1"/>
      <protection locked="0"/>
    </xf>
    <xf numFmtId="0" fontId="46" fillId="7" borderId="88" xfId="0" applyFont="1" applyFill="1" applyBorder="1" applyAlignment="1" applyProtection="1">
      <alignment horizontal="center" vertical="center" wrapText="1"/>
    </xf>
    <xf numFmtId="0" fontId="46" fillId="7" borderId="5" xfId="0" applyFont="1" applyFill="1" applyBorder="1" applyAlignment="1" applyProtection="1">
      <alignment horizontal="center" vertical="center" wrapText="1"/>
    </xf>
    <xf numFmtId="0" fontId="11" fillId="0" borderId="91" xfId="0" applyFont="1" applyBorder="1" applyAlignment="1" applyProtection="1">
      <alignment horizontal="center" vertical="center" wrapText="1"/>
      <protection locked="0"/>
    </xf>
    <xf numFmtId="0" fontId="11" fillId="0" borderId="95" xfId="0" applyFont="1" applyBorder="1" applyAlignment="1" applyProtection="1">
      <alignment horizontal="center" vertical="center" wrapText="1"/>
      <protection locked="0"/>
    </xf>
    <xf numFmtId="0" fontId="46" fillId="4" borderId="85" xfId="0" applyFont="1" applyFill="1" applyBorder="1" applyAlignment="1" applyProtection="1">
      <alignment horizontal="center" vertical="center" wrapText="1"/>
    </xf>
    <xf numFmtId="0" fontId="46" fillId="4" borderId="52" xfId="0" applyFont="1" applyFill="1" applyBorder="1" applyAlignment="1" applyProtection="1">
      <alignment horizontal="center" vertical="center" wrapText="1"/>
    </xf>
    <xf numFmtId="0" fontId="11" fillId="0" borderId="93" xfId="0" applyFont="1" applyBorder="1" applyAlignment="1" applyProtection="1">
      <alignment horizontal="center" vertical="center" wrapText="1"/>
      <protection locked="0"/>
    </xf>
    <xf numFmtId="0" fontId="11" fillId="0" borderId="94" xfId="0" applyFont="1" applyBorder="1" applyAlignment="1" applyProtection="1">
      <alignment horizontal="center" vertical="center" wrapText="1"/>
      <protection locked="0"/>
    </xf>
    <xf numFmtId="49" fontId="10" fillId="0" borderId="91" xfId="0" applyNumberFormat="1" applyFont="1" applyFill="1" applyBorder="1" applyAlignment="1" applyProtection="1">
      <alignment horizontal="center" vertical="center" wrapText="1"/>
      <protection locked="0"/>
    </xf>
    <xf numFmtId="49" fontId="10" fillId="0" borderId="95" xfId="0" applyNumberFormat="1" applyFont="1" applyFill="1" applyBorder="1" applyAlignment="1" applyProtection="1">
      <alignment horizontal="center" vertical="center" wrapText="1"/>
      <protection locked="0"/>
    </xf>
    <xf numFmtId="9" fontId="46" fillId="4" borderId="68" xfId="0" applyNumberFormat="1" applyFont="1" applyFill="1" applyBorder="1" applyAlignment="1" applyProtection="1">
      <alignment horizontal="center" vertical="center" wrapText="1"/>
    </xf>
    <xf numFmtId="9" fontId="46" fillId="4" borderId="77" xfId="0" applyNumberFormat="1" applyFont="1" applyFill="1" applyBorder="1" applyAlignment="1" applyProtection="1">
      <alignment horizontal="center" vertical="center" wrapText="1"/>
    </xf>
    <xf numFmtId="9" fontId="46" fillId="4" borderId="78" xfId="0" applyNumberFormat="1" applyFont="1" applyFill="1" applyBorder="1" applyAlignment="1" applyProtection="1">
      <alignment horizontal="center" vertical="center" wrapText="1"/>
    </xf>
    <xf numFmtId="0" fontId="6" fillId="4" borderId="85" xfId="0" applyFont="1" applyFill="1" applyBorder="1" applyAlignment="1" applyProtection="1">
      <alignment horizontal="center" vertical="center" wrapText="1"/>
    </xf>
    <xf numFmtId="0" fontId="6" fillId="4" borderId="52" xfId="0" applyFont="1" applyFill="1" applyBorder="1" applyAlignment="1" applyProtection="1">
      <alignment horizontal="center" vertical="center" wrapText="1"/>
    </xf>
    <xf numFmtId="0" fontId="26" fillId="0" borderId="86" xfId="0" applyFont="1" applyBorder="1" applyAlignment="1">
      <alignment horizontal="center" vertical="center" wrapText="1"/>
    </xf>
    <xf numFmtId="0" fontId="26" fillId="0" borderId="87" xfId="0" applyFont="1" applyBorder="1" applyAlignment="1">
      <alignment horizontal="center" vertical="center" wrapText="1"/>
    </xf>
    <xf numFmtId="0" fontId="11" fillId="0" borderId="91" xfId="0" applyFont="1" applyBorder="1" applyAlignment="1" applyProtection="1">
      <alignment horizontal="center" vertical="center" wrapText="1"/>
    </xf>
    <xf numFmtId="0" fontId="11" fillId="0" borderId="92" xfId="0" applyFont="1" applyBorder="1" applyAlignment="1" applyProtection="1">
      <alignment horizontal="center" vertical="center" wrapText="1"/>
    </xf>
    <xf numFmtId="0" fontId="26" fillId="0" borderId="21" xfId="0" applyFont="1" applyBorder="1" applyAlignment="1">
      <alignment horizontal="center"/>
    </xf>
    <xf numFmtId="0" fontId="26" fillId="0" borderId="25" xfId="0" applyFont="1" applyBorder="1" applyAlignment="1">
      <alignment horizontal="center"/>
    </xf>
    <xf numFmtId="9" fontId="46" fillId="4" borderId="68" xfId="0" applyNumberFormat="1" applyFont="1" applyFill="1" applyBorder="1" applyAlignment="1">
      <alignment horizontal="center" vertical="center" wrapText="1"/>
    </xf>
    <xf numFmtId="9" fontId="46" fillId="4" borderId="77" xfId="0" applyNumberFormat="1" applyFont="1" applyFill="1" applyBorder="1" applyAlignment="1">
      <alignment horizontal="center" vertical="center" wrapText="1"/>
    </xf>
    <xf numFmtId="9" fontId="46" fillId="4" borderId="78" xfId="0" applyNumberFormat="1" applyFont="1" applyFill="1" applyBorder="1" applyAlignment="1">
      <alignment horizontal="center" vertical="center" wrapText="1"/>
    </xf>
    <xf numFmtId="0" fontId="46" fillId="7" borderId="89" xfId="0" applyFont="1" applyFill="1" applyBorder="1" applyAlignment="1">
      <alignment horizontal="center" vertical="center" wrapText="1"/>
    </xf>
    <xf numFmtId="0" fontId="46" fillId="7" borderId="90" xfId="0" applyFont="1" applyFill="1" applyBorder="1" applyAlignment="1">
      <alignment horizontal="center" vertical="center" wrapText="1"/>
    </xf>
    <xf numFmtId="0" fontId="46" fillId="7" borderId="55" xfId="0" applyFont="1" applyFill="1" applyBorder="1" applyAlignment="1">
      <alignment horizontal="center" vertical="center" wrapText="1"/>
    </xf>
    <xf numFmtId="0" fontId="46" fillId="7" borderId="2" xfId="0" applyFont="1" applyFill="1" applyBorder="1" applyAlignment="1">
      <alignment horizontal="center" vertical="center" wrapText="1"/>
    </xf>
    <xf numFmtId="0" fontId="46" fillId="7" borderId="8" xfId="0" applyFont="1" applyFill="1" applyBorder="1" applyAlignment="1">
      <alignment horizontal="center" vertical="center" wrapText="1"/>
    </xf>
    <xf numFmtId="0" fontId="27" fillId="0" borderId="22" xfId="0" applyFont="1" applyBorder="1" applyAlignment="1">
      <alignment horizontal="center" vertical="center" wrapText="1"/>
    </xf>
    <xf numFmtId="0" fontId="27" fillId="0" borderId="0" xfId="0" applyFont="1" applyBorder="1" applyAlignment="1">
      <alignment horizontal="center" vertical="center" wrapText="1"/>
    </xf>
    <xf numFmtId="0" fontId="46" fillId="4" borderId="85" xfId="0" applyFont="1" applyFill="1" applyBorder="1" applyAlignment="1">
      <alignment horizontal="center" vertical="center" wrapText="1"/>
    </xf>
    <xf numFmtId="0" fontId="46" fillId="4" borderId="52" xfId="0" applyFont="1" applyFill="1" applyBorder="1" applyAlignment="1">
      <alignment horizontal="center" vertical="center" wrapText="1"/>
    </xf>
    <xf numFmtId="0" fontId="6" fillId="4" borderId="85" xfId="0" applyFont="1" applyFill="1" applyBorder="1" applyAlignment="1">
      <alignment horizontal="center" vertical="center" wrapText="1"/>
    </xf>
    <xf numFmtId="0" fontId="6" fillId="4" borderId="52" xfId="0" applyFont="1" applyFill="1" applyBorder="1" applyAlignment="1">
      <alignment horizontal="center" vertical="center" wrapText="1"/>
    </xf>
    <xf numFmtId="0" fontId="46" fillId="7" borderId="5" xfId="0" applyFont="1" applyFill="1" applyBorder="1" applyAlignment="1">
      <alignment horizontal="center" vertical="center" wrapText="1"/>
    </xf>
    <xf numFmtId="0" fontId="46" fillId="7" borderId="1" xfId="0" applyFont="1" applyFill="1" applyBorder="1" applyAlignment="1">
      <alignment horizontal="center" vertical="center" wrapText="1"/>
    </xf>
    <xf numFmtId="9" fontId="46" fillId="4" borderId="2" xfId="0" applyNumberFormat="1" applyFont="1" applyFill="1" applyBorder="1" applyAlignment="1">
      <alignment horizontal="center" vertical="center" wrapText="1"/>
    </xf>
    <xf numFmtId="9" fontId="46" fillId="4" borderId="3" xfId="0" applyNumberFormat="1" applyFont="1" applyFill="1" applyBorder="1" applyAlignment="1">
      <alignment horizontal="center" vertical="center" wrapText="1"/>
    </xf>
    <xf numFmtId="9" fontId="46" fillId="4" borderId="4" xfId="0" applyNumberFormat="1" applyFont="1" applyFill="1" applyBorder="1" applyAlignment="1">
      <alignment horizontal="center" vertical="center" wrapText="1"/>
    </xf>
    <xf numFmtId="0" fontId="11" fillId="0" borderId="2" xfId="0" applyFont="1" applyBorder="1" applyAlignment="1" applyProtection="1">
      <alignment horizontal="center" vertical="center" wrapText="1"/>
      <protection locked="0"/>
    </xf>
    <xf numFmtId="0" fontId="11" fillId="0" borderId="61" xfId="0" applyFont="1" applyBorder="1" applyAlignment="1" applyProtection="1">
      <alignment horizontal="center" vertical="center" wrapText="1"/>
      <protection locked="0"/>
    </xf>
    <xf numFmtId="0" fontId="65" fillId="0" borderId="21" xfId="0" applyFont="1" applyBorder="1" applyAlignment="1" applyProtection="1">
      <alignment horizontal="right" vertical="center" wrapText="1"/>
    </xf>
    <xf numFmtId="0" fontId="65" fillId="0" borderId="22" xfId="0" applyFont="1" applyBorder="1" applyAlignment="1" applyProtection="1">
      <alignment horizontal="right" vertical="center" wrapText="1"/>
    </xf>
    <xf numFmtId="0" fontId="65" fillId="0" borderId="53" xfId="0" applyFont="1" applyBorder="1" applyAlignment="1" applyProtection="1">
      <alignment horizontal="right" vertical="center" wrapText="1"/>
    </xf>
    <xf numFmtId="0" fontId="65" fillId="0" borderId="25" xfId="0" applyFont="1" applyBorder="1" applyAlignment="1" applyProtection="1">
      <alignment horizontal="right" vertical="center" wrapText="1"/>
    </xf>
    <xf numFmtId="0" fontId="65" fillId="0" borderId="0" xfId="0" applyFont="1" applyBorder="1" applyAlignment="1" applyProtection="1">
      <alignment horizontal="right" vertical="center" wrapText="1"/>
    </xf>
    <xf numFmtId="0" fontId="65" fillId="0" borderId="52" xfId="0" applyFont="1" applyBorder="1" applyAlignment="1" applyProtection="1">
      <alignment horizontal="right" vertical="center" wrapText="1"/>
    </xf>
    <xf numFmtId="0" fontId="65" fillId="0" borderId="23" xfId="0" applyFont="1" applyBorder="1" applyAlignment="1" applyProtection="1">
      <alignment horizontal="right" vertical="center" wrapText="1"/>
    </xf>
    <xf numFmtId="0" fontId="65" fillId="0" borderId="24" xfId="0" applyFont="1" applyBorder="1" applyAlignment="1" applyProtection="1">
      <alignment horizontal="right" vertical="center" wrapText="1"/>
    </xf>
    <xf numFmtId="0" fontId="65" fillId="0" borderId="18" xfId="0" applyFont="1" applyBorder="1" applyAlignment="1" applyProtection="1">
      <alignment horizontal="right" vertical="center" wrapText="1"/>
    </xf>
    <xf numFmtId="0" fontId="12" fillId="0" borderId="8" xfId="0" applyFont="1" applyBorder="1" applyAlignment="1" applyProtection="1">
      <alignment horizontal="center" vertical="center" wrapText="1"/>
    </xf>
    <xf numFmtId="0" fontId="12" fillId="0" borderId="7" xfId="0" applyFont="1" applyBorder="1" applyAlignment="1" applyProtection="1">
      <alignment horizontal="center" vertical="center" wrapText="1"/>
    </xf>
    <xf numFmtId="0" fontId="12" fillId="0" borderId="59" xfId="0" applyFont="1" applyBorder="1" applyAlignment="1" applyProtection="1">
      <alignment horizontal="center" vertical="center" wrapText="1"/>
    </xf>
    <xf numFmtId="0" fontId="46" fillId="7" borderId="58" xfId="0" applyFont="1" applyFill="1" applyBorder="1" applyAlignment="1" applyProtection="1">
      <alignment horizontal="center" vertical="center" wrapText="1"/>
    </xf>
    <xf numFmtId="0" fontId="46" fillId="7" borderId="9" xfId="0" applyFont="1" applyFill="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0" borderId="3" xfId="0" applyFont="1" applyBorder="1" applyAlignment="1" applyProtection="1">
      <alignment horizontal="center" vertical="center" wrapText="1"/>
    </xf>
    <xf numFmtId="0" fontId="12" fillId="0" borderId="61" xfId="0" applyFont="1" applyBorder="1" applyAlignment="1" applyProtection="1">
      <alignment horizontal="center" vertical="center" wrapText="1"/>
    </xf>
    <xf numFmtId="0" fontId="46" fillId="7" borderId="60" xfId="0" applyFont="1" applyFill="1" applyBorder="1" applyAlignment="1" applyProtection="1">
      <alignment horizontal="center" vertical="center" wrapText="1"/>
    </xf>
    <xf numFmtId="0" fontId="46" fillId="7" borderId="4" xfId="0" applyFont="1" applyFill="1" applyBorder="1" applyAlignment="1" applyProtection="1">
      <alignment horizontal="center" vertical="center" wrapText="1"/>
    </xf>
    <xf numFmtId="0" fontId="12" fillId="0" borderId="2"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12" fillId="0" borderId="61" xfId="0" applyFont="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11" fillId="0" borderId="61"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xf>
    <xf numFmtId="9" fontId="25" fillId="6" borderId="15" xfId="0" applyNumberFormat="1" applyFont="1" applyFill="1" applyBorder="1" applyAlignment="1" applyProtection="1">
      <alignment horizontal="center" vertical="center" wrapText="1"/>
      <protection locked="0"/>
    </xf>
    <xf numFmtId="9" fontId="25" fillId="6" borderId="16" xfId="0" applyNumberFormat="1" applyFont="1" applyFill="1" applyBorder="1" applyAlignment="1" applyProtection="1">
      <alignment horizontal="center" vertical="center" wrapText="1"/>
      <protection locked="0"/>
    </xf>
    <xf numFmtId="9" fontId="25" fillId="6" borderId="17" xfId="0" applyNumberFormat="1" applyFont="1" applyFill="1" applyBorder="1" applyAlignment="1" applyProtection="1">
      <alignment horizontal="center" vertical="center" wrapText="1"/>
      <protection locked="0"/>
    </xf>
    <xf numFmtId="0" fontId="6" fillId="4" borderId="23" xfId="0" applyFont="1" applyFill="1" applyBorder="1" applyAlignment="1" applyProtection="1">
      <alignment horizontal="center" vertical="center" wrapText="1"/>
    </xf>
    <xf numFmtId="0" fontId="6" fillId="4" borderId="1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46" fillId="7" borderId="88" xfId="0" applyFont="1" applyFill="1" applyBorder="1" applyAlignment="1">
      <alignment horizontal="center" vertical="center" wrapText="1"/>
    </xf>
    <xf numFmtId="0" fontId="46" fillId="7" borderId="60" xfId="0" applyFont="1" applyFill="1" applyBorder="1" applyAlignment="1">
      <alignment horizontal="center" vertical="center" wrapText="1"/>
    </xf>
    <xf numFmtId="0" fontId="46" fillId="7" borderId="4" xfId="0" applyFont="1" applyFill="1" applyBorder="1" applyAlignment="1">
      <alignment horizontal="center" vertical="center" wrapText="1"/>
    </xf>
    <xf numFmtId="0" fontId="46" fillId="7" borderId="58" xfId="0" applyFont="1" applyFill="1" applyBorder="1" applyAlignment="1">
      <alignment horizontal="center" vertical="center" wrapText="1"/>
    </xf>
    <xf numFmtId="0" fontId="46" fillId="7" borderId="9" xfId="0" applyFont="1" applyFill="1" applyBorder="1" applyAlignment="1">
      <alignment horizontal="center" vertical="center" wrapText="1"/>
    </xf>
    <xf numFmtId="0" fontId="12" fillId="0" borderId="8"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59" xfId="0" applyFont="1" applyBorder="1" applyAlignment="1" applyProtection="1">
      <alignment horizontal="center" vertical="center" wrapText="1"/>
      <protection locked="0"/>
    </xf>
    <xf numFmtId="0" fontId="11"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0" fontId="27" fillId="0" borderId="21" xfId="0" applyFont="1" applyBorder="1" applyAlignment="1">
      <alignment horizontal="center" vertical="center" wrapText="1"/>
    </xf>
    <xf numFmtId="0" fontId="27" fillId="0" borderId="100"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102" xfId="0" applyFont="1" applyBorder="1" applyAlignment="1">
      <alignment horizontal="center" vertical="center" wrapText="1"/>
    </xf>
    <xf numFmtId="0" fontId="31" fillId="10" borderId="16" xfId="0" applyFont="1" applyFill="1" applyBorder="1" applyAlignment="1">
      <alignment horizontal="center" vertical="center" wrapText="1"/>
    </xf>
    <xf numFmtId="0" fontId="63" fillId="0" borderId="16" xfId="0" applyFont="1" applyFill="1" applyBorder="1" applyAlignment="1">
      <alignment horizontal="center" vertical="center" wrapText="1"/>
    </xf>
    <xf numFmtId="0" fontId="26" fillId="0" borderId="84" xfId="0" applyFont="1" applyBorder="1" applyAlignment="1">
      <alignment horizontal="center" vertical="center" wrapText="1"/>
    </xf>
    <xf numFmtId="0" fontId="6" fillId="4" borderId="23"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5" fillId="0" borderId="21" xfId="0" applyFont="1" applyBorder="1" applyAlignment="1">
      <alignment horizontal="right" vertical="center" wrapText="1"/>
    </xf>
    <xf numFmtId="0" fontId="65" fillId="0" borderId="22" xfId="0" applyFont="1" applyBorder="1" applyAlignment="1">
      <alignment horizontal="right" vertical="center" wrapText="1"/>
    </xf>
    <xf numFmtId="0" fontId="65" fillId="0" borderId="25" xfId="0" applyFont="1" applyBorder="1" applyAlignment="1">
      <alignment horizontal="right" vertical="center" wrapText="1"/>
    </xf>
    <xf numFmtId="0" fontId="65" fillId="0" borderId="0" xfId="0" applyFont="1" applyBorder="1" applyAlignment="1">
      <alignment horizontal="right" vertical="center" wrapText="1"/>
    </xf>
    <xf numFmtId="0" fontId="65" fillId="0" borderId="23" xfId="0" applyFont="1" applyBorder="1" applyAlignment="1">
      <alignment horizontal="right" vertical="center" wrapText="1"/>
    </xf>
    <xf numFmtId="0" fontId="65" fillId="0" borderId="24" xfId="0" applyFont="1" applyBorder="1" applyAlignment="1">
      <alignment horizontal="right" vertical="center" wrapText="1"/>
    </xf>
    <xf numFmtId="0" fontId="49" fillId="5" borderId="62" xfId="0" applyFont="1" applyFill="1" applyBorder="1" applyAlignment="1" applyProtection="1">
      <alignment horizontal="center"/>
    </xf>
    <xf numFmtId="0" fontId="49" fillId="5" borderId="36" xfId="0" applyFont="1" applyFill="1" applyBorder="1" applyAlignment="1" applyProtection="1">
      <alignment horizontal="center"/>
    </xf>
    <xf numFmtId="0" fontId="49" fillId="5" borderId="63" xfId="0" applyFont="1" applyFill="1" applyBorder="1" applyAlignment="1" applyProtection="1">
      <alignment horizontal="center"/>
    </xf>
    <xf numFmtId="0" fontId="49" fillId="5" borderId="51" xfId="0" applyFont="1" applyFill="1" applyBorder="1" applyAlignment="1" applyProtection="1">
      <alignment horizontal="center"/>
    </xf>
    <xf numFmtId="0" fontId="49" fillId="5" borderId="38" xfId="0" applyFont="1" applyFill="1" applyBorder="1" applyAlignment="1" applyProtection="1">
      <alignment horizontal="center"/>
    </xf>
    <xf numFmtId="0" fontId="49" fillId="5" borderId="54" xfId="0" applyFont="1" applyFill="1" applyBorder="1" applyAlignment="1" applyProtection="1">
      <alignment horizontal="center"/>
    </xf>
    <xf numFmtId="0" fontId="49" fillId="5" borderId="29" xfId="0" applyFont="1" applyFill="1" applyBorder="1" applyAlignment="1" applyProtection="1">
      <alignment horizontal="center" wrapText="1"/>
    </xf>
    <xf numFmtId="0" fontId="49" fillId="5" borderId="12" xfId="0" applyFont="1" applyFill="1" applyBorder="1" applyAlignment="1" applyProtection="1">
      <alignment horizontal="center" wrapText="1"/>
    </xf>
    <xf numFmtId="0" fontId="49" fillId="5" borderId="30" xfId="0" applyFont="1" applyFill="1" applyBorder="1" applyAlignment="1" applyProtection="1">
      <alignment horizontal="center" wrapText="1"/>
    </xf>
    <xf numFmtId="0" fontId="12" fillId="0" borderId="68" xfId="0" applyFont="1" applyBorder="1" applyAlignment="1" applyProtection="1">
      <alignment horizontal="center" vertical="center" wrapText="1"/>
      <protection locked="0"/>
    </xf>
    <xf numFmtId="0" fontId="12" fillId="0" borderId="77" xfId="0" applyFont="1" applyBorder="1" applyAlignment="1" applyProtection="1">
      <alignment horizontal="center" vertical="center" wrapText="1"/>
      <protection locked="0"/>
    </xf>
    <xf numFmtId="0" fontId="12" fillId="0" borderId="113" xfId="0" applyFont="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2" fillId="0" borderId="0" xfId="0" applyFont="1" applyBorder="1" applyAlignment="1" applyProtection="1">
      <alignment horizontal="center" vertical="center" wrapText="1"/>
      <protection locked="0"/>
    </xf>
    <xf numFmtId="0" fontId="12" fillId="0" borderId="52" xfId="0" applyFont="1" applyBorder="1" applyAlignment="1" applyProtection="1">
      <alignment horizontal="center" vertical="center" wrapText="1"/>
      <protection locked="0"/>
    </xf>
    <xf numFmtId="0" fontId="46" fillId="7" borderId="3" xfId="0" applyFont="1" applyFill="1" applyBorder="1" applyAlignment="1">
      <alignment horizontal="center" vertical="center" wrapText="1"/>
    </xf>
    <xf numFmtId="0" fontId="12" fillId="0" borderId="38" xfId="0" applyFont="1" applyBorder="1" applyAlignment="1" applyProtection="1">
      <alignment horizontal="center" vertical="center" wrapText="1"/>
      <protection locked="0"/>
    </xf>
    <xf numFmtId="0" fontId="12" fillId="0" borderId="54" xfId="0" applyFont="1" applyBorder="1" applyAlignment="1" applyProtection="1">
      <alignment horizontal="center" vertical="center" wrapText="1"/>
      <protection locked="0"/>
    </xf>
    <xf numFmtId="0" fontId="12" fillId="0" borderId="78"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27" fillId="0" borderId="21" xfId="0" applyFont="1" applyBorder="1" applyAlignment="1">
      <alignment horizontal="right" vertical="center" wrapText="1"/>
    </xf>
    <xf numFmtId="0" fontId="27" fillId="0" borderId="22" xfId="0" applyFont="1" applyBorder="1" applyAlignment="1">
      <alignment horizontal="right" vertical="center" wrapText="1"/>
    </xf>
    <xf numFmtId="0" fontId="27" fillId="0" borderId="25" xfId="0" applyFont="1" applyBorder="1" applyAlignment="1">
      <alignment horizontal="right" vertical="center" wrapText="1"/>
    </xf>
    <xf numFmtId="0" fontId="27" fillId="0" borderId="0" xfId="0" applyFont="1" applyBorder="1" applyAlignment="1">
      <alignment horizontal="right" vertical="center" wrapText="1"/>
    </xf>
    <xf numFmtId="0" fontId="27" fillId="0" borderId="23" xfId="0" applyFont="1" applyBorder="1" applyAlignment="1">
      <alignment horizontal="right" vertical="center" wrapText="1"/>
    </xf>
    <xf numFmtId="0" fontId="27" fillId="0" borderId="24" xfId="0" applyFont="1" applyBorder="1" applyAlignment="1">
      <alignment horizontal="right" vertical="center" wrapText="1"/>
    </xf>
    <xf numFmtId="0" fontId="11" fillId="0" borderId="70" xfId="0" applyFont="1" applyBorder="1" applyAlignment="1" applyProtection="1">
      <alignment horizontal="center" vertical="center" wrapText="1"/>
      <protection locked="0"/>
    </xf>
    <xf numFmtId="0" fontId="11" fillId="0" borderId="71"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68" xfId="0" applyFont="1" applyBorder="1" applyAlignment="1" applyProtection="1">
      <alignment horizontal="center" vertical="center" wrapText="1"/>
      <protection locked="0"/>
    </xf>
    <xf numFmtId="0" fontId="27" fillId="0" borderId="53" xfId="0" applyFont="1" applyBorder="1" applyAlignment="1">
      <alignment horizontal="right" vertical="center" wrapText="1"/>
    </xf>
    <xf numFmtId="0" fontId="27" fillId="0" borderId="52" xfId="0" applyFont="1" applyBorder="1" applyAlignment="1">
      <alignment horizontal="right" vertical="center" wrapText="1"/>
    </xf>
    <xf numFmtId="0" fontId="27" fillId="0" borderId="18" xfId="0" applyFont="1" applyBorder="1" applyAlignment="1">
      <alignment horizontal="right" vertical="center" wrapText="1"/>
    </xf>
    <xf numFmtId="0" fontId="55" fillId="4" borderId="24" xfId="0" applyFont="1" applyFill="1" applyBorder="1" applyAlignment="1">
      <alignment horizontal="center" vertical="center"/>
    </xf>
    <xf numFmtId="0" fontId="56" fillId="4" borderId="24" xfId="0" applyFont="1" applyFill="1" applyBorder="1" applyAlignment="1">
      <alignment horizontal="center" vertical="center"/>
    </xf>
    <xf numFmtId="0" fontId="56" fillId="4" borderId="18" xfId="0" applyFont="1" applyFill="1" applyBorder="1" applyAlignment="1">
      <alignment horizontal="center" vertical="center"/>
    </xf>
    <xf numFmtId="0" fontId="65" fillId="0" borderId="22" xfId="0" applyFont="1" applyBorder="1" applyAlignment="1">
      <alignment horizontal="center" vertical="center" wrapText="1"/>
    </xf>
    <xf numFmtId="0" fontId="65" fillId="0" borderId="0" xfId="0" applyFont="1" applyBorder="1" applyAlignment="1">
      <alignment horizontal="center" vertical="center" wrapText="1"/>
    </xf>
    <xf numFmtId="0" fontId="65" fillId="0" borderId="24" xfId="0" applyFont="1" applyBorder="1" applyAlignment="1">
      <alignment horizontal="center" vertical="center" wrapText="1"/>
    </xf>
    <xf numFmtId="0" fontId="70" fillId="10" borderId="15" xfId="0" applyFont="1" applyFill="1" applyBorder="1" applyAlignment="1">
      <alignment horizontal="center" vertical="center" wrapText="1"/>
    </xf>
    <xf numFmtId="0" fontId="70" fillId="10" borderId="17" xfId="0" applyFont="1" applyFill="1" applyBorder="1" applyAlignment="1">
      <alignment horizontal="center" vertical="center" wrapText="1"/>
    </xf>
    <xf numFmtId="0" fontId="71" fillId="0" borderId="15" xfId="0" applyFont="1" applyFill="1" applyBorder="1" applyAlignment="1" applyProtection="1">
      <alignment horizontal="center" vertical="center" wrapText="1"/>
      <protection locked="0"/>
    </xf>
    <xf numFmtId="0" fontId="71" fillId="0" borderId="17" xfId="0" applyFont="1" applyFill="1" applyBorder="1" applyAlignment="1" applyProtection="1">
      <alignment horizontal="center" vertical="center" wrapText="1"/>
      <protection locked="0"/>
    </xf>
    <xf numFmtId="0" fontId="72" fillId="0" borderId="80" xfId="0" applyFont="1" applyBorder="1" applyAlignment="1">
      <alignment horizontal="center" vertical="center" wrapText="1"/>
    </xf>
    <xf numFmtId="0" fontId="72" fillId="0" borderId="75" xfId="0" applyFont="1" applyBorder="1" applyAlignment="1">
      <alignment horizontal="center" vertical="center" wrapText="1"/>
    </xf>
    <xf numFmtId="0" fontId="47" fillId="0" borderId="40" xfId="0" applyFont="1" applyBorder="1" applyAlignment="1">
      <alignment horizontal="left" vertical="center" wrapText="1"/>
    </xf>
    <xf numFmtId="0" fontId="47" fillId="0" borderId="41" xfId="0" applyFont="1" applyBorder="1" applyAlignment="1">
      <alignment horizontal="left" vertical="center" wrapText="1"/>
    </xf>
    <xf numFmtId="0" fontId="47" fillId="0" borderId="42" xfId="0" applyFont="1" applyBorder="1" applyAlignment="1">
      <alignment horizontal="left" vertical="center" wrapText="1"/>
    </xf>
    <xf numFmtId="0" fontId="47" fillId="0" borderId="15" xfId="0" applyFont="1" applyBorder="1" applyAlignment="1">
      <alignment horizontal="left" vertical="center" wrapText="1"/>
    </xf>
    <xf numFmtId="0" fontId="47" fillId="0" borderId="16" xfId="0" applyFont="1" applyBorder="1" applyAlignment="1">
      <alignment horizontal="left" vertical="center" wrapText="1"/>
    </xf>
    <xf numFmtId="0" fontId="47" fillId="0" borderId="17" xfId="0" applyFont="1" applyBorder="1" applyAlignment="1">
      <alignment horizontal="left" vertical="center" wrapText="1"/>
    </xf>
    <xf numFmtId="0" fontId="47" fillId="0" borderId="29" xfId="0" applyFont="1" applyBorder="1" applyAlignment="1">
      <alignment horizontal="left" vertical="center" wrapText="1"/>
    </xf>
    <xf numFmtId="0" fontId="47" fillId="0" borderId="14" xfId="0" applyFont="1" applyBorder="1" applyAlignment="1">
      <alignment horizontal="left" vertical="center" wrapText="1"/>
    </xf>
    <xf numFmtId="0" fontId="47" fillId="0" borderId="35" xfId="0" applyFont="1" applyBorder="1" applyAlignment="1">
      <alignment horizontal="left" vertical="center" wrapText="1"/>
    </xf>
    <xf numFmtId="0" fontId="47" fillId="0" borderId="43" xfId="0" applyFont="1" applyFill="1" applyBorder="1" applyAlignment="1">
      <alignment horizontal="left" vertical="center" wrapText="1"/>
    </xf>
    <xf numFmtId="0" fontId="47" fillId="0" borderId="10" xfId="0" applyFont="1" applyFill="1" applyBorder="1" applyAlignment="1">
      <alignment horizontal="left" vertical="center" wrapText="1"/>
    </xf>
    <xf numFmtId="0" fontId="47" fillId="0" borderId="35" xfId="0" applyFont="1" applyFill="1" applyBorder="1" applyAlignment="1">
      <alignment horizontal="left" vertical="center" wrapText="1"/>
    </xf>
    <xf numFmtId="0" fontId="47" fillId="0" borderId="43" xfId="0" applyFont="1" applyBorder="1" applyAlignment="1">
      <alignment horizontal="left" wrapText="1"/>
    </xf>
    <xf numFmtId="0" fontId="47" fillId="0" borderId="10" xfId="0" applyFont="1" applyBorder="1" applyAlignment="1">
      <alignment horizontal="left" wrapText="1"/>
    </xf>
    <xf numFmtId="0" fontId="47" fillId="0" borderId="35" xfId="0" applyFont="1" applyBorder="1" applyAlignment="1">
      <alignment horizontal="left" wrapText="1"/>
    </xf>
    <xf numFmtId="0" fontId="47" fillId="0" borderId="49" xfId="0" applyFont="1" applyBorder="1" applyAlignment="1">
      <alignment horizontal="left" vertical="center" wrapText="1"/>
    </xf>
    <xf numFmtId="0" fontId="47" fillId="0" borderId="48" xfId="0" applyFont="1" applyBorder="1" applyAlignment="1">
      <alignment horizontal="left" vertical="center" wrapText="1"/>
    </xf>
    <xf numFmtId="0" fontId="47" fillId="0" borderId="45" xfId="0" applyFont="1" applyBorder="1" applyAlignment="1">
      <alignment horizontal="left" vertical="center" wrapText="1"/>
    </xf>
    <xf numFmtId="0" fontId="47" fillId="0" borderId="43" xfId="0" applyFont="1" applyBorder="1" applyAlignment="1">
      <alignment horizontal="left" vertical="center" wrapText="1"/>
    </xf>
    <xf numFmtId="0" fontId="47" fillId="0" borderId="10" xfId="0" applyFont="1" applyBorder="1" applyAlignment="1">
      <alignment horizontal="left" vertical="center" wrapText="1"/>
    </xf>
    <xf numFmtId="0" fontId="71" fillId="0" borderId="15" xfId="0" applyFont="1" applyFill="1" applyBorder="1" applyAlignment="1">
      <alignment horizontal="center" vertical="center" wrapText="1"/>
    </xf>
    <xf numFmtId="0" fontId="71" fillId="0" borderId="17" xfId="0" applyFont="1" applyFill="1" applyBorder="1" applyAlignment="1">
      <alignment horizontal="center" vertical="center" wrapText="1"/>
    </xf>
    <xf numFmtId="0" fontId="26" fillId="0" borderId="21" xfId="5" applyFont="1" applyFill="1" applyBorder="1" applyAlignment="1">
      <alignment horizontal="center"/>
    </xf>
    <xf numFmtId="0" fontId="26" fillId="0" borderId="22" xfId="5" applyFont="1" applyFill="1" applyBorder="1" applyAlignment="1">
      <alignment horizontal="center"/>
    </xf>
    <xf numFmtId="0" fontId="26" fillId="0" borderId="53" xfId="5" applyFont="1" applyFill="1" applyBorder="1" applyAlignment="1">
      <alignment horizontal="center"/>
    </xf>
    <xf numFmtId="0" fontId="26" fillId="0" borderId="25" xfId="5" applyFont="1" applyFill="1" applyBorder="1" applyAlignment="1">
      <alignment horizontal="center"/>
    </xf>
    <xf numFmtId="0" fontId="26" fillId="0" borderId="0" xfId="5" applyFont="1" applyFill="1" applyBorder="1" applyAlignment="1">
      <alignment horizontal="center"/>
    </xf>
    <xf numFmtId="0" fontId="26" fillId="0" borderId="52" xfId="5" applyFont="1" applyFill="1" applyBorder="1" applyAlignment="1">
      <alignment horizontal="center"/>
    </xf>
    <xf numFmtId="0" fontId="26" fillId="0" borderId="23" xfId="5" applyFont="1" applyFill="1" applyBorder="1" applyAlignment="1">
      <alignment horizontal="center"/>
    </xf>
    <xf numFmtId="0" fontId="26" fillId="0" borderId="24" xfId="5" applyFont="1" applyFill="1" applyBorder="1" applyAlignment="1">
      <alignment horizontal="center"/>
    </xf>
    <xf numFmtId="0" fontId="26" fillId="0" borderId="18" xfId="5" applyFont="1" applyFill="1" applyBorder="1" applyAlignment="1">
      <alignment horizontal="center"/>
    </xf>
    <xf numFmtId="0" fontId="64" fillId="0" borderId="21" xfId="5" applyFont="1" applyFill="1" applyBorder="1" applyAlignment="1">
      <alignment horizontal="center" vertical="center"/>
    </xf>
    <xf numFmtId="0" fontId="64" fillId="0" borderId="22" xfId="5" applyFont="1" applyFill="1" applyBorder="1" applyAlignment="1">
      <alignment horizontal="center" vertical="center"/>
    </xf>
    <xf numFmtId="0" fontId="64" fillId="0" borderId="25" xfId="5" applyFont="1" applyFill="1" applyBorder="1" applyAlignment="1">
      <alignment horizontal="center" vertical="center"/>
    </xf>
    <xf numFmtId="0" fontId="64" fillId="0" borderId="0" xfId="5" applyFont="1" applyFill="1" applyBorder="1" applyAlignment="1">
      <alignment horizontal="center" vertical="center"/>
    </xf>
    <xf numFmtId="0" fontId="64" fillId="0" borderId="23" xfId="5" applyFont="1" applyFill="1" applyBorder="1" applyAlignment="1">
      <alignment horizontal="center" vertical="center"/>
    </xf>
    <xf numFmtId="0" fontId="64" fillId="0" borderId="24" xfId="5" applyFont="1" applyFill="1" applyBorder="1" applyAlignment="1">
      <alignment horizontal="center" vertical="center"/>
    </xf>
    <xf numFmtId="0" fontId="31" fillId="10" borderId="15" xfId="5" applyFont="1" applyFill="1" applyBorder="1" applyAlignment="1">
      <alignment horizontal="center" vertical="center" wrapText="1"/>
    </xf>
    <xf numFmtId="0" fontId="31" fillId="10" borderId="17" xfId="5" applyFont="1" applyFill="1" applyBorder="1" applyAlignment="1">
      <alignment horizontal="center" vertical="center" wrapText="1"/>
    </xf>
    <xf numFmtId="0" fontId="63" fillId="0" borderId="15" xfId="5" applyFont="1" applyFill="1" applyBorder="1" applyAlignment="1" applyProtection="1">
      <alignment horizontal="center" vertical="center" wrapText="1"/>
      <protection locked="0"/>
    </xf>
    <xf numFmtId="0" fontId="63" fillId="0" borderId="17" xfId="5" applyFont="1" applyFill="1" applyBorder="1" applyAlignment="1" applyProtection="1">
      <alignment horizontal="center" vertical="center" wrapText="1"/>
      <protection locked="0"/>
    </xf>
    <xf numFmtId="0" fontId="26" fillId="0" borderId="80" xfId="5" applyFont="1" applyBorder="1" applyAlignment="1">
      <alignment horizontal="center" vertical="center" wrapText="1"/>
    </xf>
    <xf numFmtId="0" fontId="26" fillId="0" borderId="75" xfId="5" applyFont="1" applyBorder="1" applyAlignment="1">
      <alignment horizontal="center" vertical="center" wrapText="1"/>
    </xf>
    <xf numFmtId="0" fontId="46" fillId="7" borderId="58" xfId="5" applyFont="1" applyFill="1" applyBorder="1" applyAlignment="1">
      <alignment horizontal="center" vertical="center"/>
    </xf>
    <xf numFmtId="0" fontId="46" fillId="7" borderId="7" xfId="5" applyFont="1" applyFill="1" applyBorder="1" applyAlignment="1">
      <alignment horizontal="center" vertical="center"/>
    </xf>
    <xf numFmtId="0" fontId="46" fillId="7" borderId="9" xfId="5" applyFont="1" applyFill="1" applyBorder="1" applyAlignment="1">
      <alignment horizontal="center" vertical="center"/>
    </xf>
    <xf numFmtId="0" fontId="62" fillId="0" borderId="8" xfId="5" applyFont="1" applyBorder="1" applyAlignment="1">
      <alignment horizontal="center" vertical="center"/>
    </xf>
    <xf numFmtId="0" fontId="62" fillId="0" borderId="7" xfId="5" applyFont="1" applyBorder="1" applyAlignment="1">
      <alignment horizontal="center" vertical="center"/>
    </xf>
    <xf numFmtId="0" fontId="62" fillId="0" borderId="70" xfId="5" applyFont="1" applyBorder="1" applyAlignment="1">
      <alignment horizontal="center" vertical="center"/>
    </xf>
    <xf numFmtId="0" fontId="62" fillId="0" borderId="74" xfId="5" applyFont="1" applyBorder="1" applyAlignment="1">
      <alignment horizontal="center" vertical="center"/>
    </xf>
    <xf numFmtId="0" fontId="46" fillId="7" borderId="60" xfId="5" applyFont="1" applyFill="1" applyBorder="1" applyAlignment="1">
      <alignment horizontal="center" vertical="center"/>
    </xf>
    <xf numFmtId="0" fontId="46" fillId="7" borderId="3" xfId="5" applyFont="1" applyFill="1" applyBorder="1" applyAlignment="1">
      <alignment horizontal="center" vertical="center"/>
    </xf>
    <xf numFmtId="0" fontId="46" fillId="7" borderId="4" xfId="5" applyFont="1" applyFill="1" applyBorder="1" applyAlignment="1">
      <alignment horizontal="center" vertical="center"/>
    </xf>
    <xf numFmtId="0" fontId="62" fillId="0" borderId="106" xfId="5" applyNumberFormat="1" applyFont="1" applyBorder="1" applyAlignment="1" applyProtection="1">
      <alignment horizontal="center" vertical="center"/>
    </xf>
    <xf numFmtId="0" fontId="62" fillId="0" borderId="107" xfId="5" applyNumberFormat="1" applyFont="1" applyBorder="1" applyAlignment="1" applyProtection="1">
      <alignment horizontal="center" vertical="center"/>
    </xf>
    <xf numFmtId="0" fontId="62" fillId="0" borderId="108" xfId="5" applyNumberFormat="1" applyFont="1" applyBorder="1" applyAlignment="1" applyProtection="1">
      <alignment horizontal="center" vertical="center"/>
    </xf>
    <xf numFmtId="0" fontId="46" fillId="7" borderId="76" xfId="5" applyFont="1" applyFill="1" applyBorder="1" applyAlignment="1">
      <alignment horizontal="center" vertical="center"/>
    </xf>
    <xf numFmtId="0" fontId="46" fillId="7" borderId="77" xfId="5" applyFont="1" applyFill="1" applyBorder="1" applyAlignment="1">
      <alignment horizontal="center" vertical="center"/>
    </xf>
    <xf numFmtId="0" fontId="7" fillId="0" borderId="109" xfId="5" applyFont="1" applyBorder="1" applyAlignment="1" applyProtection="1">
      <alignment horizontal="center" vertical="center"/>
      <protection locked="0"/>
    </xf>
    <xf numFmtId="0" fontId="7" fillId="0" borderId="110" xfId="5" applyFont="1" applyBorder="1" applyAlignment="1" applyProtection="1">
      <alignment horizontal="center" vertical="center"/>
      <protection locked="0"/>
    </xf>
    <xf numFmtId="0" fontId="7" fillId="0" borderId="111" xfId="5" applyFont="1" applyBorder="1" applyAlignment="1" applyProtection="1">
      <alignment horizontal="center" vertical="center"/>
      <protection locked="0"/>
    </xf>
    <xf numFmtId="0" fontId="7" fillId="0" borderId="0" xfId="5" applyFont="1" applyBorder="1" applyAlignment="1" applyProtection="1">
      <alignment horizontal="center" vertical="center"/>
      <protection locked="0"/>
    </xf>
    <xf numFmtId="0" fontId="7" fillId="0" borderId="52" xfId="5" applyFont="1" applyBorder="1" applyAlignment="1" applyProtection="1">
      <alignment horizontal="center" vertical="center"/>
      <protection locked="0"/>
    </xf>
    <xf numFmtId="0" fontId="11" fillId="0" borderId="64" xfId="5" applyBorder="1" applyAlignment="1" applyProtection="1">
      <alignment horizontal="left"/>
      <protection locked="0"/>
    </xf>
    <xf numFmtId="0" fontId="11" fillId="0" borderId="20" xfId="5" applyBorder="1" applyAlignment="1" applyProtection="1">
      <alignment horizontal="left"/>
      <protection locked="0"/>
    </xf>
    <xf numFmtId="0" fontId="11" fillId="0" borderId="12" xfId="5" applyBorder="1" applyAlignment="1" applyProtection="1">
      <alignment horizontal="left"/>
      <protection locked="0"/>
    </xf>
    <xf numFmtId="0" fontId="11" fillId="0" borderId="30" xfId="5" applyBorder="1" applyAlignment="1" applyProtection="1">
      <alignment horizontal="left"/>
      <protection locked="0"/>
    </xf>
    <xf numFmtId="0" fontId="10" fillId="0" borderId="29" xfId="5" applyFont="1" applyFill="1" applyBorder="1" applyAlignment="1">
      <alignment horizontal="left" vertical="center"/>
    </xf>
    <xf numFmtId="0" fontId="10" fillId="0" borderId="12" xfId="5" applyFont="1" applyFill="1" applyBorder="1" applyAlignment="1">
      <alignment horizontal="left" vertical="center"/>
    </xf>
    <xf numFmtId="0" fontId="46" fillId="4" borderId="15" xfId="5" applyFont="1" applyFill="1" applyBorder="1" applyAlignment="1">
      <alignment horizontal="center" vertical="center"/>
    </xf>
    <xf numFmtId="0" fontId="46" fillId="4" borderId="16" xfId="5" applyFont="1" applyFill="1" applyBorder="1" applyAlignment="1">
      <alignment horizontal="center" vertical="center"/>
    </xf>
    <xf numFmtId="0" fontId="46" fillId="4" borderId="112" xfId="5" applyFont="1" applyFill="1" applyBorder="1" applyAlignment="1">
      <alignment horizontal="center" vertical="center"/>
    </xf>
    <xf numFmtId="0" fontId="17" fillId="0" borderId="34" xfId="5" applyFont="1" applyBorder="1" applyAlignment="1">
      <alignment horizontal="center" vertical="center" wrapText="1"/>
    </xf>
    <xf numFmtId="0" fontId="17" fillId="0" borderId="16" xfId="5" applyFont="1" applyBorder="1" applyAlignment="1">
      <alignment horizontal="center" vertical="center" wrapText="1"/>
    </xf>
    <xf numFmtId="0" fontId="17" fillId="0" borderId="17" xfId="5" applyFont="1" applyBorder="1" applyAlignment="1">
      <alignment horizontal="center" vertical="center" wrapText="1"/>
    </xf>
    <xf numFmtId="0" fontId="46" fillId="4" borderId="21" xfId="5" applyFont="1" applyFill="1" applyBorder="1" applyAlignment="1">
      <alignment horizontal="center" vertical="center"/>
    </xf>
    <xf numFmtId="0" fontId="46" fillId="4" borderId="22" xfId="5" applyFont="1" applyFill="1" applyBorder="1" applyAlignment="1">
      <alignment horizontal="center" vertical="center"/>
    </xf>
    <xf numFmtId="0" fontId="46" fillId="4" borderId="53" xfId="5" applyFont="1" applyFill="1" applyBorder="1" applyAlignment="1">
      <alignment horizontal="center" vertical="center"/>
    </xf>
    <xf numFmtId="0" fontId="46" fillId="4" borderId="25" xfId="5" applyFont="1" applyFill="1" applyBorder="1" applyAlignment="1">
      <alignment horizontal="center" vertical="center"/>
    </xf>
    <xf numFmtId="0" fontId="46" fillId="4" borderId="0" xfId="5" applyFont="1" applyFill="1" applyBorder="1" applyAlignment="1">
      <alignment horizontal="center" vertical="center"/>
    </xf>
    <xf numFmtId="0" fontId="46" fillId="4" borderId="52" xfId="5" applyFont="1" applyFill="1" applyBorder="1" applyAlignment="1">
      <alignment horizontal="center" vertical="center"/>
    </xf>
    <xf numFmtId="0" fontId="46" fillId="4" borderId="23" xfId="5" applyFont="1" applyFill="1" applyBorder="1" applyAlignment="1">
      <alignment horizontal="center" vertical="center"/>
    </xf>
    <xf numFmtId="0" fontId="46" fillId="4" borderId="24" xfId="5" applyFont="1" applyFill="1" applyBorder="1" applyAlignment="1">
      <alignment horizontal="center" vertical="center"/>
    </xf>
    <xf numFmtId="0" fontId="46" fillId="4" borderId="18" xfId="5" applyFont="1" applyFill="1" applyBorder="1" applyAlignment="1">
      <alignment horizontal="center" vertical="center"/>
    </xf>
    <xf numFmtId="0" fontId="6" fillId="0" borderId="0" xfId="5" applyFont="1" applyFill="1" applyBorder="1" applyAlignment="1">
      <alignment horizontal="left" vertical="center"/>
    </xf>
    <xf numFmtId="0" fontId="46" fillId="4" borderId="81" xfId="5" applyFont="1" applyFill="1" applyBorder="1" applyAlignment="1">
      <alignment horizontal="center" vertical="center"/>
    </xf>
    <xf numFmtId="0" fontId="46" fillId="4" borderId="82" xfId="5" applyFont="1" applyFill="1" applyBorder="1" applyAlignment="1">
      <alignment horizontal="center" vertical="center"/>
    </xf>
    <xf numFmtId="0" fontId="46" fillId="4" borderId="83" xfId="5" applyFont="1" applyFill="1" applyBorder="1" applyAlignment="1">
      <alignment horizontal="center" vertical="center"/>
    </xf>
    <xf numFmtId="0" fontId="11" fillId="0" borderId="29" xfId="5" applyBorder="1" applyAlignment="1" applyProtection="1">
      <alignment horizontal="left"/>
      <protection locked="0"/>
    </xf>
    <xf numFmtId="0" fontId="46" fillId="4" borderId="60" xfId="5" applyFont="1" applyFill="1" applyBorder="1" applyAlignment="1">
      <alignment horizontal="center" vertical="center" wrapText="1"/>
    </xf>
    <xf numFmtId="0" fontId="46" fillId="4" borderId="3" xfId="5" applyFont="1" applyFill="1" applyBorder="1" applyAlignment="1">
      <alignment horizontal="center" vertical="center" wrapText="1"/>
    </xf>
    <xf numFmtId="0" fontId="46" fillId="4" borderId="61" xfId="5" applyFont="1" applyFill="1" applyBorder="1" applyAlignment="1">
      <alignment horizontal="center" vertical="center" wrapText="1"/>
    </xf>
    <xf numFmtId="0" fontId="50" fillId="4" borderId="55" xfId="5" applyFont="1" applyFill="1" applyBorder="1" applyAlignment="1">
      <alignment horizontal="center" vertical="center" wrapText="1"/>
    </xf>
    <xf numFmtId="0" fontId="50" fillId="4" borderId="4" xfId="5" applyFont="1" applyFill="1" applyBorder="1" applyAlignment="1">
      <alignment horizontal="center" vertical="center" wrapText="1"/>
    </xf>
    <xf numFmtId="0" fontId="50" fillId="4" borderId="1" xfId="5" applyFont="1" applyFill="1" applyBorder="1" applyAlignment="1">
      <alignment horizontal="center" vertical="center" wrapText="1"/>
    </xf>
    <xf numFmtId="0" fontId="50" fillId="4" borderId="2" xfId="5" applyFont="1" applyFill="1" applyBorder="1" applyAlignment="1">
      <alignment horizontal="center" vertical="center" wrapText="1"/>
    </xf>
    <xf numFmtId="0" fontId="50" fillId="4" borderId="3" xfId="5" applyFont="1" applyFill="1" applyBorder="1" applyAlignment="1">
      <alignment horizontal="center" vertical="center" wrapText="1"/>
    </xf>
    <xf numFmtId="0" fontId="13" fillId="0" borderId="55" xfId="5" applyFont="1" applyBorder="1" applyAlignment="1" applyProtection="1">
      <alignment horizontal="center" vertical="center" wrapText="1"/>
      <protection locked="0"/>
    </xf>
    <xf numFmtId="0" fontId="13" fillId="0" borderId="4" xfId="5" applyFont="1" applyBorder="1" applyAlignment="1" applyProtection="1">
      <alignment horizontal="center" vertical="center" wrapText="1"/>
      <protection locked="0"/>
    </xf>
    <xf numFmtId="0" fontId="13" fillId="0" borderId="1" xfId="5" applyFont="1" applyBorder="1" applyAlignment="1" applyProtection="1">
      <alignment horizontal="center" vertical="center" wrapText="1"/>
      <protection locked="0"/>
    </xf>
    <xf numFmtId="0" fontId="13" fillId="0" borderId="2" xfId="5" applyFont="1" applyBorder="1" applyAlignment="1" applyProtection="1">
      <alignment horizontal="center" vertical="center" wrapText="1"/>
      <protection locked="0"/>
    </xf>
    <xf numFmtId="0" fontId="13" fillId="0" borderId="3" xfId="5" applyFont="1" applyBorder="1" applyAlignment="1" applyProtection="1">
      <alignment horizontal="center" vertical="center" wrapText="1"/>
      <protection locked="0"/>
    </xf>
    <xf numFmtId="164" fontId="13" fillId="0" borderId="1" xfId="5" applyNumberFormat="1" applyFont="1" applyBorder="1" applyAlignment="1" applyProtection="1">
      <alignment horizontal="center" vertical="center" wrapText="1"/>
      <protection locked="0"/>
    </xf>
    <xf numFmtId="0" fontId="31" fillId="4" borderId="29" xfId="5" applyFont="1" applyFill="1" applyBorder="1" applyAlignment="1">
      <alignment horizontal="center" vertical="center"/>
    </xf>
    <xf numFmtId="0" fontId="31" fillId="4" borderId="12" xfId="5" applyFont="1" applyFill="1" applyBorder="1" applyAlignment="1">
      <alignment horizontal="center" vertical="center"/>
    </xf>
    <xf numFmtId="0" fontId="11" fillId="0" borderId="12" xfId="5" applyBorder="1" applyAlignment="1" applyProtection="1">
      <alignment horizontal="center" vertical="center"/>
      <protection locked="0"/>
    </xf>
    <xf numFmtId="0" fontId="11" fillId="0" borderId="30" xfId="5" applyBorder="1" applyAlignment="1" applyProtection="1">
      <alignment horizontal="center" vertical="center"/>
      <protection locked="0"/>
    </xf>
    <xf numFmtId="0" fontId="73" fillId="11" borderId="81" xfId="6" applyFont="1" applyFill="1" applyBorder="1" applyAlignment="1" applyProtection="1">
      <alignment horizontal="center" vertical="center"/>
    </xf>
    <xf numFmtId="0" fontId="73" fillId="11" borderId="82" xfId="6" applyFont="1" applyFill="1" applyBorder="1" applyAlignment="1" applyProtection="1">
      <alignment horizontal="center" vertical="center"/>
    </xf>
    <xf numFmtId="0" fontId="73" fillId="11" borderId="83" xfId="6" applyFont="1" applyFill="1" applyBorder="1" applyAlignment="1" applyProtection="1">
      <alignment horizontal="center" vertical="center"/>
    </xf>
    <xf numFmtId="0" fontId="7" fillId="0" borderId="68" xfId="0" applyFont="1" applyBorder="1" applyAlignment="1" applyProtection="1">
      <alignment horizontal="center" vertical="center"/>
      <protection locked="0"/>
    </xf>
    <xf numFmtId="0" fontId="7" fillId="0" borderId="77" xfId="0" applyFont="1" applyBorder="1" applyAlignment="1" applyProtection="1">
      <alignment horizontal="center" vertical="center"/>
      <protection locked="0"/>
    </xf>
    <xf numFmtId="0" fontId="7" fillId="0" borderId="78" xfId="0" applyFont="1" applyBorder="1" applyAlignment="1" applyProtection="1">
      <alignment horizontal="center" vertical="center"/>
      <protection locked="0"/>
    </xf>
    <xf numFmtId="0" fontId="46" fillId="7" borderId="76" xfId="0" applyFont="1" applyFill="1" applyBorder="1" applyAlignment="1">
      <alignment horizontal="center" vertical="center"/>
    </xf>
    <xf numFmtId="0" fontId="46" fillId="7" borderId="77" xfId="0" applyFont="1" applyFill="1" applyBorder="1" applyAlignment="1">
      <alignment horizontal="center" vertical="center"/>
    </xf>
    <xf numFmtId="0" fontId="46" fillId="7" borderId="78" xfId="0" applyFont="1" applyFill="1" applyBorder="1" applyAlignment="1">
      <alignment horizontal="center" vertical="center"/>
    </xf>
    <xf numFmtId="0" fontId="62" fillId="0" borderId="2" xfId="0" applyNumberFormat="1" applyFont="1" applyBorder="1" applyAlignment="1" applyProtection="1">
      <alignment horizontal="center" vertical="center"/>
    </xf>
    <xf numFmtId="0" fontId="62" fillId="0" borderId="3" xfId="0" applyNumberFormat="1" applyFont="1" applyBorder="1" applyAlignment="1" applyProtection="1">
      <alignment horizontal="center" vertical="center"/>
    </xf>
    <xf numFmtId="0" fontId="62" fillId="0" borderId="61" xfId="0" applyNumberFormat="1" applyFont="1" applyBorder="1" applyAlignment="1" applyProtection="1">
      <alignment horizontal="center" vertical="center"/>
    </xf>
    <xf numFmtId="0" fontId="46" fillId="7" borderId="60" xfId="0" applyFont="1" applyFill="1" applyBorder="1" applyAlignment="1">
      <alignment horizontal="center" vertical="center"/>
    </xf>
    <xf numFmtId="0" fontId="46" fillId="7" borderId="3" xfId="0" applyFont="1" applyFill="1" applyBorder="1" applyAlignment="1">
      <alignment horizontal="center" vertical="center"/>
    </xf>
    <xf numFmtId="0" fontId="46" fillId="7" borderId="4" xfId="0" applyFont="1" applyFill="1" applyBorder="1" applyAlignment="1">
      <alignment horizontal="center" vertical="center"/>
    </xf>
    <xf numFmtId="0" fontId="7" fillId="0" borderId="69" xfId="0" applyFont="1" applyBorder="1" applyAlignment="1">
      <alignment horizontal="center" vertical="center"/>
    </xf>
    <xf numFmtId="0" fontId="7" fillId="0" borderId="70" xfId="0" applyFont="1" applyBorder="1" applyAlignment="1">
      <alignment horizontal="center" vertical="center"/>
    </xf>
    <xf numFmtId="0" fontId="7" fillId="0" borderId="74" xfId="0" applyFont="1" applyBorder="1" applyAlignment="1">
      <alignment horizontal="center" vertical="center"/>
    </xf>
    <xf numFmtId="0" fontId="46" fillId="7" borderId="73" xfId="0" applyFont="1" applyFill="1" applyBorder="1" applyAlignment="1">
      <alignment horizontal="center" vertical="center"/>
    </xf>
    <xf numFmtId="0" fontId="46" fillId="7" borderId="70" xfId="0" applyFont="1" applyFill="1" applyBorder="1" applyAlignment="1">
      <alignment horizontal="center" vertical="center"/>
    </xf>
    <xf numFmtId="0" fontId="46" fillId="7" borderId="71" xfId="0" applyFont="1" applyFill="1" applyBorder="1" applyAlignment="1">
      <alignment horizontal="center" vertical="center"/>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46" fillId="4" borderId="15" xfId="0" applyFont="1" applyFill="1" applyBorder="1" applyAlignment="1">
      <alignment horizontal="center" vertical="center"/>
    </xf>
    <xf numFmtId="0" fontId="46" fillId="4" borderId="16" xfId="0" applyFont="1" applyFill="1" applyBorder="1" applyAlignment="1">
      <alignment horizontal="center" vertical="center"/>
    </xf>
    <xf numFmtId="0" fontId="46" fillId="4" borderId="17" xfId="0" applyFont="1" applyFill="1" applyBorder="1" applyAlignment="1">
      <alignment horizontal="center" vertical="center"/>
    </xf>
    <xf numFmtId="0" fontId="46" fillId="4" borderId="60" xfId="0" applyFont="1" applyFill="1" applyBorder="1" applyAlignment="1">
      <alignment horizontal="center" vertical="center" wrapText="1"/>
    </xf>
    <xf numFmtId="0" fontId="46" fillId="4" borderId="3" xfId="0" applyFont="1" applyFill="1" applyBorder="1" applyAlignment="1">
      <alignment horizontal="center" vertical="center" wrapText="1"/>
    </xf>
    <xf numFmtId="0" fontId="46" fillId="4" borderId="61" xfId="0" applyFont="1" applyFill="1" applyBorder="1" applyAlignment="1">
      <alignment horizontal="center" vertical="center" wrapText="1"/>
    </xf>
    <xf numFmtId="0" fontId="46" fillId="4" borderId="21" xfId="0" applyFont="1" applyFill="1" applyBorder="1" applyAlignment="1">
      <alignment horizontal="center" vertical="center"/>
    </xf>
    <xf numFmtId="0" fontId="46" fillId="4" borderId="22" xfId="0" applyFont="1" applyFill="1" applyBorder="1" applyAlignment="1">
      <alignment horizontal="center" vertical="center"/>
    </xf>
    <xf numFmtId="0" fontId="46" fillId="4" borderId="53" xfId="0" applyFont="1" applyFill="1" applyBorder="1" applyAlignment="1">
      <alignment horizontal="center" vertical="center"/>
    </xf>
    <xf numFmtId="0" fontId="46" fillId="4" borderId="25" xfId="0" applyFont="1" applyFill="1" applyBorder="1" applyAlignment="1">
      <alignment horizontal="center" vertical="center"/>
    </xf>
    <xf numFmtId="0" fontId="46" fillId="4" borderId="0" xfId="0" applyFont="1" applyFill="1" applyBorder="1" applyAlignment="1">
      <alignment horizontal="center" vertical="center"/>
    </xf>
    <xf numFmtId="0" fontId="46" fillId="4" borderId="52" xfId="0" applyFont="1" applyFill="1" applyBorder="1" applyAlignment="1">
      <alignment horizontal="center" vertical="center"/>
    </xf>
    <xf numFmtId="0" fontId="46" fillId="4" borderId="23" xfId="0" applyFont="1" applyFill="1" applyBorder="1" applyAlignment="1">
      <alignment horizontal="center" vertical="center"/>
    </xf>
    <xf numFmtId="0" fontId="46" fillId="4" borderId="24" xfId="0" applyFont="1" applyFill="1" applyBorder="1" applyAlignment="1">
      <alignment horizontal="center" vertical="center"/>
    </xf>
    <xf numFmtId="0" fontId="46" fillId="4" borderId="18" xfId="0" applyFont="1" applyFill="1" applyBorder="1" applyAlignment="1">
      <alignment horizontal="center" vertical="center"/>
    </xf>
    <xf numFmtId="0" fontId="6" fillId="0" borderId="0" xfId="0" applyFont="1" applyFill="1" applyBorder="1" applyAlignment="1">
      <alignment horizontal="left" vertical="center"/>
    </xf>
    <xf numFmtId="0" fontId="46" fillId="4" borderId="81" xfId="0" applyFont="1" applyFill="1" applyBorder="1" applyAlignment="1">
      <alignment horizontal="center" vertical="center"/>
    </xf>
    <xf numFmtId="0" fontId="46" fillId="4" borderId="82" xfId="0" applyFont="1" applyFill="1" applyBorder="1" applyAlignment="1">
      <alignment horizontal="center" vertical="center"/>
    </xf>
    <xf numFmtId="0" fontId="46" fillId="4" borderId="83" xfId="0" applyFont="1" applyFill="1" applyBorder="1" applyAlignment="1">
      <alignment horizontal="center" vertical="center"/>
    </xf>
    <xf numFmtId="0" fontId="0" fillId="0" borderId="64" xfId="0" applyBorder="1" applyAlignment="1">
      <alignment horizontal="left"/>
    </xf>
    <xf numFmtId="0" fontId="0" fillId="0" borderId="20" xfId="0" applyBorder="1" applyAlignment="1">
      <alignment horizontal="left"/>
    </xf>
    <xf numFmtId="0" fontId="0" fillId="0" borderId="12" xfId="0" applyBorder="1" applyAlignment="1">
      <alignment horizontal="left"/>
    </xf>
    <xf numFmtId="0" fontId="0" fillId="0" borderId="30" xfId="0" applyBorder="1" applyAlignment="1">
      <alignment horizontal="left"/>
    </xf>
    <xf numFmtId="0" fontId="0" fillId="0" borderId="29" xfId="0" applyBorder="1" applyAlignment="1">
      <alignment horizontal="left"/>
    </xf>
    <xf numFmtId="164" fontId="13" fillId="0" borderId="1"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3" fillId="0" borderId="55"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50" fillId="4" borderId="55" xfId="0" applyFont="1" applyFill="1" applyBorder="1" applyAlignment="1">
      <alignment horizontal="center" vertical="center" wrapText="1"/>
    </xf>
    <xf numFmtId="0" fontId="50" fillId="4" borderId="4" xfId="0" applyFont="1" applyFill="1" applyBorder="1" applyAlignment="1">
      <alignment horizontal="center" vertical="center" wrapText="1"/>
    </xf>
    <xf numFmtId="0" fontId="50" fillId="4" borderId="1" xfId="0" applyFont="1" applyFill="1" applyBorder="1" applyAlignment="1">
      <alignment horizontal="center" vertical="center" wrapText="1"/>
    </xf>
    <xf numFmtId="0" fontId="50" fillId="4" borderId="2" xfId="0" applyFont="1" applyFill="1" applyBorder="1" applyAlignment="1">
      <alignment horizontal="center" vertical="center" wrapText="1"/>
    </xf>
    <xf numFmtId="0" fontId="50" fillId="4" borderId="3" xfId="0" applyFont="1" applyFill="1" applyBorder="1" applyAlignment="1">
      <alignment horizontal="center" vertical="center" wrapText="1"/>
    </xf>
    <xf numFmtId="0" fontId="0" fillId="0" borderId="12" xfId="0" applyBorder="1" applyAlignment="1">
      <alignment horizontal="center" vertical="center"/>
    </xf>
    <xf numFmtId="0" fontId="31" fillId="4" borderId="12" xfId="0" applyFont="1" applyFill="1" applyBorder="1" applyAlignment="1">
      <alignment horizontal="center" vertical="center"/>
    </xf>
    <xf numFmtId="0" fontId="26" fillId="0" borderId="22" xfId="0" applyFont="1" applyBorder="1" applyAlignment="1">
      <alignment horizontal="center"/>
    </xf>
    <xf numFmtId="0" fontId="26" fillId="0" borderId="53" xfId="0" applyFont="1" applyBorder="1" applyAlignment="1">
      <alignment horizontal="center"/>
    </xf>
    <xf numFmtId="0" fontId="26" fillId="0" borderId="0" xfId="0" applyFont="1" applyBorder="1" applyAlignment="1">
      <alignment horizontal="center"/>
    </xf>
    <xf numFmtId="0" fontId="26" fillId="0" borderId="52" xfId="0" applyFont="1" applyBorder="1" applyAlignment="1">
      <alignment horizontal="center"/>
    </xf>
    <xf numFmtId="0" fontId="26" fillId="0" borderId="23" xfId="0" applyFont="1" applyBorder="1" applyAlignment="1">
      <alignment horizontal="center"/>
    </xf>
    <xf numFmtId="0" fontId="26" fillId="0" borderId="24" xfId="0" applyFont="1" applyBorder="1" applyAlignment="1">
      <alignment horizontal="center"/>
    </xf>
    <xf numFmtId="0" fontId="26" fillId="0" borderId="18" xfId="0" applyFont="1" applyBorder="1" applyAlignment="1">
      <alignment horizontal="center"/>
    </xf>
    <xf numFmtId="0" fontId="64" fillId="0" borderId="21" xfId="0" applyFont="1" applyBorder="1" applyAlignment="1">
      <alignment horizontal="center" vertical="center"/>
    </xf>
    <xf numFmtId="0" fontId="64" fillId="0" borderId="22" xfId="0" applyFont="1" applyBorder="1" applyAlignment="1">
      <alignment horizontal="center" vertical="center"/>
    </xf>
    <xf numFmtId="0" fontId="64" fillId="0" borderId="53" xfId="0" applyFont="1" applyBorder="1" applyAlignment="1">
      <alignment horizontal="center" vertical="center"/>
    </xf>
    <xf numFmtId="0" fontId="64" fillId="0" borderId="25" xfId="0" applyFont="1" applyBorder="1" applyAlignment="1">
      <alignment horizontal="center" vertical="center"/>
    </xf>
    <xf numFmtId="0" fontId="64" fillId="0" borderId="0" xfId="0" applyFont="1" applyBorder="1" applyAlignment="1">
      <alignment horizontal="center" vertical="center"/>
    </xf>
    <xf numFmtId="0" fontId="64" fillId="0" borderId="52" xfId="0" applyFont="1" applyBorder="1" applyAlignment="1">
      <alignment horizontal="center" vertical="center"/>
    </xf>
    <xf numFmtId="0" fontId="64" fillId="0" borderId="23" xfId="0" applyFont="1" applyBorder="1" applyAlignment="1">
      <alignment horizontal="center" vertical="center"/>
    </xf>
    <xf numFmtId="0" fontId="64" fillId="0" borderId="24" xfId="0" applyFont="1" applyBorder="1" applyAlignment="1">
      <alignment horizontal="center" vertical="center"/>
    </xf>
    <xf numFmtId="0" fontId="64" fillId="0" borderId="18" xfId="0" applyFont="1" applyBorder="1" applyAlignment="1">
      <alignment horizontal="center" vertical="center"/>
    </xf>
    <xf numFmtId="0" fontId="0" fillId="0" borderId="30" xfId="0" applyBorder="1" applyAlignment="1">
      <alignment horizontal="center" vertical="center"/>
    </xf>
    <xf numFmtId="0" fontId="17" fillId="0" borderId="43" xfId="0" applyFont="1" applyFill="1" applyBorder="1" applyAlignment="1">
      <alignment horizontal="left" vertical="center"/>
    </xf>
    <xf numFmtId="0" fontId="17" fillId="0" borderId="10" xfId="0" applyFont="1" applyFill="1" applyBorder="1" applyAlignment="1">
      <alignment horizontal="left" vertical="center"/>
    </xf>
    <xf numFmtId="0" fontId="17" fillId="0" borderId="14" xfId="0" applyFont="1" applyFill="1" applyBorder="1" applyAlignment="1">
      <alignment horizontal="left" vertical="center"/>
    </xf>
    <xf numFmtId="0" fontId="31" fillId="4" borderId="29" xfId="0" applyFont="1" applyFill="1" applyBorder="1" applyAlignment="1">
      <alignment horizontal="center" vertical="center"/>
    </xf>
    <xf numFmtId="0" fontId="63" fillId="0" borderId="15" xfId="5" applyFont="1" applyFill="1" applyBorder="1" applyAlignment="1">
      <alignment horizontal="center" vertical="center" wrapText="1"/>
    </xf>
    <xf numFmtId="0" fontId="63" fillId="0" borderId="17" xfId="5" applyFont="1" applyFill="1" applyBorder="1" applyAlignment="1">
      <alignment horizontal="center" vertical="center" wrapText="1"/>
    </xf>
    <xf numFmtId="0" fontId="7" fillId="0" borderId="8" xfId="5" applyFont="1" applyBorder="1" applyAlignment="1">
      <alignment horizontal="center" vertical="center"/>
    </xf>
    <xf numFmtId="0" fontId="7" fillId="0" borderId="7" xfId="5" applyFont="1" applyBorder="1" applyAlignment="1">
      <alignment horizontal="center" vertical="center"/>
    </xf>
    <xf numFmtId="0" fontId="7" fillId="0" borderId="70" xfId="5" applyFont="1" applyBorder="1" applyAlignment="1">
      <alignment horizontal="center" vertical="center"/>
    </xf>
    <xf numFmtId="0" fontId="7" fillId="0" borderId="74" xfId="5" applyFont="1" applyBorder="1" applyAlignment="1">
      <alignment horizontal="center" vertical="center"/>
    </xf>
    <xf numFmtId="0" fontId="7" fillId="0" borderId="106" xfId="5" applyNumberFormat="1" applyFont="1" applyBorder="1" applyAlignment="1" applyProtection="1">
      <alignment horizontal="center" vertical="center"/>
    </xf>
    <xf numFmtId="0" fontId="7" fillId="0" borderId="107" xfId="5" applyNumberFormat="1" applyFont="1" applyBorder="1" applyAlignment="1" applyProtection="1">
      <alignment horizontal="center" vertical="center"/>
    </xf>
    <xf numFmtId="0" fontId="7" fillId="0" borderId="108" xfId="5" applyNumberFormat="1" applyFont="1" applyBorder="1" applyAlignment="1" applyProtection="1">
      <alignment horizontal="center" vertical="center"/>
    </xf>
    <xf numFmtId="0" fontId="6" fillId="0" borderId="29" xfId="5" applyFont="1" applyFill="1" applyBorder="1" applyAlignment="1">
      <alignment horizontal="left" vertical="center"/>
    </xf>
    <xf numFmtId="0" fontId="6" fillId="0" borderId="12" xfId="5" applyFont="1" applyFill="1" applyBorder="1" applyAlignment="1">
      <alignment horizontal="left" vertical="center"/>
    </xf>
  </cellXfs>
  <cellStyles count="7">
    <cellStyle name="Collegamento ipertestuale" xfId="1" builtinId="8"/>
    <cellStyle name="Migliaia" xfId="2" builtinId="3"/>
    <cellStyle name="Migliaia 2" xfId="4"/>
    <cellStyle name="Normale" xfId="0" builtinId="0"/>
    <cellStyle name="Normale 2" xfId="5"/>
    <cellStyle name="Normale 3" xfId="6"/>
    <cellStyle name="Normale_mensile (2)" xfId="3"/>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Global Score</a:t>
            </a:r>
          </a:p>
        </c:rich>
      </c:tx>
      <c:layout>
        <c:manualLayout>
          <c:xMode val="edge"/>
          <c:yMode val="edge"/>
          <c:x val="0.19805109233277263"/>
          <c:y val="3.1777310996514402E-2"/>
        </c:manualLayout>
      </c:layout>
      <c:overlay val="0"/>
      <c:spPr>
        <a:noFill/>
        <a:ln w="25400">
          <a:noFill/>
        </a:ln>
      </c:spPr>
    </c:title>
    <c:autoTitleDeleted val="0"/>
    <c:plotArea>
      <c:layout>
        <c:manualLayout>
          <c:layoutTarget val="inner"/>
          <c:xMode val="edge"/>
          <c:yMode val="edge"/>
          <c:x val="0.27396453981890367"/>
          <c:y val="0.149423242297542"/>
          <c:w val="0.6665753951764023"/>
          <c:h val="0.79843520520731859"/>
        </c:manualLayout>
      </c:layout>
      <c:barChart>
        <c:barDir val="col"/>
        <c:grouping val="clustered"/>
        <c:varyColors val="0"/>
        <c:ser>
          <c:idx val="0"/>
          <c:order val="0"/>
          <c:spPr>
            <a:gradFill rotWithShape="0">
              <a:gsLst>
                <a:gs pos="0">
                  <a:srgbClr val="00B0F0"/>
                </a:gs>
                <a:gs pos="100000">
                  <a:srgbClr val="3366FF">
                    <a:gamma/>
                    <a:shade val="46275"/>
                    <a:invGamma/>
                  </a:srgbClr>
                </a:gs>
              </a:gsLst>
              <a:lin ang="5400000" scaled="1"/>
            </a:gradFill>
            <a:ln w="9525">
              <a:solidFill>
                <a:srgbClr val="000000"/>
              </a:solidFill>
              <a:prstDash val="solid"/>
            </a:ln>
          </c:spPr>
          <c:invertIfNegative val="0"/>
          <c:dLbls>
            <c:dLbl>
              <c:idx val="0"/>
              <c:layout>
                <c:manualLayout>
                  <c:x val="-7.6501231248162762E-3"/>
                  <c:y val="2.422938165473322E-3"/>
                </c:manualLayout>
              </c:layout>
              <c:spPr>
                <a:noFill/>
                <a:ln w="25400">
                  <a:noFill/>
                </a:ln>
              </c:spPr>
              <c:txPr>
                <a:bodyPr anchor="ctr" anchorCtr="1"/>
                <a:lstStyle/>
                <a:p>
                  <a:pPr>
                    <a:defRPr sz="1000" b="1" i="0" u="none" strike="noStrike" baseline="0">
                      <a:solidFill>
                        <a:srgbClr val="3366FF"/>
                      </a:solidFill>
                      <a:latin typeface="Arial"/>
                      <a:ea typeface="Arial"/>
                      <a:cs typeface="Arial"/>
                    </a:defRPr>
                  </a:pPr>
                  <a:endParaRPr lang="it-IT"/>
                </a:p>
              </c:txPr>
              <c:dLblPos val="outEnd"/>
              <c:showLegendKey val="0"/>
              <c:showVal val="1"/>
              <c:showCatName val="0"/>
              <c:showSerName val="0"/>
              <c:showPercent val="0"/>
              <c:showBubbleSize val="0"/>
              <c:separator>; </c:separator>
              <c:extLst>
                <c:ext xmlns:c15="http://schemas.microsoft.com/office/drawing/2012/chart" uri="{CE6537A1-D6FC-4f65-9D91-7224C49458BB}"/>
              </c:extLst>
            </c:dLbl>
            <c:spPr>
              <a:noFill/>
              <a:ln>
                <a:noFill/>
              </a:ln>
              <a:effectLst/>
            </c:spPr>
            <c:txPr>
              <a:bodyPr anchor="ctr" anchorCtr="1"/>
              <a:lstStyle/>
              <a:p>
                <a:pPr>
                  <a:defRPr sz="1000"/>
                </a:pPr>
                <a:endParaRPr lang="it-IT"/>
              </a:p>
            </c:txPr>
            <c:showLegendKey val="0"/>
            <c:showVal val="0"/>
            <c:showCatName val="0"/>
            <c:showSerName val="0"/>
            <c:showPercent val="0"/>
            <c:showBubbleSize val="0"/>
            <c:extLst>
              <c:ext xmlns:c15="http://schemas.microsoft.com/office/drawing/2012/chart" uri="{CE6537A1-D6FC-4f65-9D91-7224C49458BB}">
                <c15:showLeaderLines val="0"/>
              </c:ext>
            </c:extLst>
          </c:dLbls>
          <c:val>
            <c:numRef>
              <c:f>'Supplier Questionnaire'!$C$62</c:f>
              <c:numCache>
                <c:formatCode>0%</c:formatCode>
                <c:ptCount val="1"/>
                <c:pt idx="0">
                  <c:v>0</c:v>
                </c:pt>
              </c:numCache>
            </c:numRef>
          </c:val>
        </c:ser>
        <c:dLbls>
          <c:showLegendKey val="0"/>
          <c:showVal val="1"/>
          <c:showCatName val="0"/>
          <c:showSerName val="0"/>
          <c:showPercent val="0"/>
          <c:showBubbleSize val="0"/>
        </c:dLbls>
        <c:gapWidth val="86"/>
        <c:axId val="169497880"/>
        <c:axId val="360866376"/>
      </c:barChart>
      <c:catAx>
        <c:axId val="169497880"/>
        <c:scaling>
          <c:orientation val="minMax"/>
        </c:scaling>
        <c:delete val="1"/>
        <c:axPos val="b"/>
        <c:majorTickMark val="out"/>
        <c:minorTickMark val="none"/>
        <c:tickLblPos val="none"/>
        <c:crossAx val="360866376"/>
        <c:crossesAt val="0"/>
        <c:auto val="1"/>
        <c:lblAlgn val="ctr"/>
        <c:lblOffset val="100"/>
        <c:noMultiLvlLbl val="0"/>
      </c:catAx>
      <c:valAx>
        <c:axId val="360866376"/>
        <c:scaling>
          <c:orientation val="minMax"/>
          <c:max val="1"/>
          <c:min val="0"/>
        </c:scaling>
        <c:delete val="0"/>
        <c:axPos val="l"/>
        <c:majorGridlines>
          <c:spPr>
            <a:ln w="12700">
              <a:solidFill>
                <a:srgbClr val="969696"/>
              </a:solidFill>
              <a:prstDash val="solid"/>
            </a:ln>
          </c:spPr>
        </c:majorGridlines>
        <c:numFmt formatCode="0%" sourceLinked="1"/>
        <c:majorTickMark val="out"/>
        <c:minorTickMark val="none"/>
        <c:tickLblPos val="nextTo"/>
        <c:spPr>
          <a:ln w="12700">
            <a:solidFill>
              <a:srgbClr val="969696"/>
            </a:solidFill>
            <a:prstDash val="solid"/>
          </a:ln>
        </c:spPr>
        <c:txPr>
          <a:bodyPr rot="0" vert="horz"/>
          <a:lstStyle/>
          <a:p>
            <a:pPr>
              <a:defRPr sz="1000" b="0" i="0" u="none" strike="noStrike" baseline="0">
                <a:solidFill>
                  <a:srgbClr val="969696"/>
                </a:solidFill>
                <a:latin typeface="Arial"/>
                <a:ea typeface="Arial"/>
                <a:cs typeface="Arial"/>
              </a:defRPr>
            </a:pPr>
            <a:endParaRPr lang="it-IT"/>
          </a:p>
        </c:txPr>
        <c:crossAx val="169497880"/>
        <c:crosses val="autoZero"/>
        <c:crossBetween val="between"/>
        <c:majorUnit val="0.1"/>
        <c:minorUnit val="2.0000000000000011E-2"/>
      </c:valAx>
      <c:spPr>
        <a:noFill/>
        <a:ln w="12700">
          <a:solidFill>
            <a:srgbClr val="969696"/>
          </a:solidFill>
          <a:prstDash val="solid"/>
        </a:ln>
      </c:spPr>
    </c:plotArea>
    <c:plotVisOnly val="1"/>
    <c:dispBlanksAs val="gap"/>
    <c:showDLblsOverMax val="0"/>
  </c:chart>
  <c:spPr>
    <a:noFill/>
    <a:ln w="3175">
      <a:solidFill>
        <a:srgbClr val="000000"/>
      </a:solidFill>
      <a:prstDash val="solid"/>
    </a:ln>
  </c:spPr>
  <c:txPr>
    <a:bodyPr/>
    <a:lstStyle/>
    <a:p>
      <a:pPr>
        <a:defRPr sz="350" b="0" i="0" u="none" strike="noStrike" baseline="0">
          <a:solidFill>
            <a:srgbClr val="000000"/>
          </a:solidFill>
          <a:latin typeface="Arial"/>
          <a:ea typeface="Arial"/>
          <a:cs typeface="Arial"/>
        </a:defRPr>
      </a:pPr>
      <a:endParaRPr lang="it-IT"/>
    </a:p>
  </c:txPr>
  <c:printSettings>
    <c:headerFooter alignWithMargins="0"/>
    <c:pageMargins b="1" l="0.75000000000000144" r="0.75000000000000144"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Score by Chapter</a:t>
            </a:r>
          </a:p>
        </c:rich>
      </c:tx>
      <c:layout>
        <c:manualLayout>
          <c:xMode val="edge"/>
          <c:yMode val="edge"/>
          <c:x val="4.0600407931923953E-2"/>
          <c:y val="2.2603221369585046E-2"/>
        </c:manualLayout>
      </c:layout>
      <c:overlay val="0"/>
      <c:spPr>
        <a:noFill/>
        <a:ln w="25400">
          <a:noFill/>
        </a:ln>
      </c:spPr>
    </c:title>
    <c:autoTitleDeleted val="0"/>
    <c:plotArea>
      <c:layout>
        <c:manualLayout>
          <c:layoutTarget val="inner"/>
          <c:xMode val="edge"/>
          <c:yMode val="edge"/>
          <c:x val="0.27520481921172862"/>
          <c:y val="0.1196961428697986"/>
          <c:w val="0.44936216189353756"/>
          <c:h val="0.75547044388964213"/>
        </c:manualLayout>
      </c:layout>
      <c:radarChart>
        <c:radarStyle val="filled"/>
        <c:varyColors val="0"/>
        <c:ser>
          <c:idx val="0"/>
          <c:order val="0"/>
          <c:spPr>
            <a:gradFill flip="none" rotWithShape="1">
              <a:gsLst>
                <a:gs pos="0">
                  <a:srgbClr val="C00000"/>
                </a:gs>
                <a:gs pos="32804">
                  <a:srgbClr val="E38E00"/>
                </a:gs>
                <a:gs pos="59000">
                  <a:srgbClr val="FFFF00"/>
                </a:gs>
                <a:gs pos="80000">
                  <a:srgbClr val="00B050"/>
                </a:gs>
              </a:gsLst>
              <a:path path="circle">
                <a:fillToRect l="50000" t="50000" r="50000" b="50000"/>
              </a:path>
              <a:tileRect/>
            </a:gradFill>
            <a:ln w="12700">
              <a:solidFill>
                <a:srgbClr val="000000"/>
              </a:solidFill>
              <a:prstDash val="solid"/>
            </a:ln>
          </c:spPr>
          <c:dLbls>
            <c:dLbl>
              <c:idx val="0"/>
              <c:layout>
                <c:manualLayout>
                  <c:x val="6.6766914130985067E-2"/>
                  <c:y val="9.1852358303272388E-2"/>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0"/>
                  <c:y val="7.9605377196169391E-2"/>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1.4436089541834608E-2"/>
                  <c:y val="9.1852358303272374E-3"/>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5.9548869360067758E-2"/>
                  <c:y val="-7.34818866426179E-2"/>
                </c:manualLayout>
              </c:layout>
              <c:showLegendKey val="0"/>
              <c:showVal val="1"/>
              <c:showCatName val="0"/>
              <c:showSerName val="0"/>
              <c:showPercent val="0"/>
              <c:showBubbleSize val="0"/>
              <c:extLst>
                <c:ext xmlns:c15="http://schemas.microsoft.com/office/drawing/2012/chart" uri="{CE6537A1-D6FC-4f65-9D91-7224C49458BB}"/>
              </c:extLst>
            </c:dLbl>
            <c:dLbl>
              <c:idx val="4"/>
              <c:layout>
                <c:manualLayout>
                  <c:x val="2.7067667890939923E-2"/>
                  <c:y val="4.5926179151636187E-2"/>
                </c:manualLayout>
              </c:layout>
              <c:showLegendKey val="0"/>
              <c:showVal val="1"/>
              <c:showCatName val="0"/>
              <c:showSerName val="0"/>
              <c:showPercent val="0"/>
              <c:showBubbleSize val="0"/>
              <c:extLst>
                <c:ext xmlns:c15="http://schemas.microsoft.com/office/drawing/2012/chart" uri="{CE6537A1-D6FC-4f65-9D91-7224C49458BB}"/>
              </c:extLst>
            </c:dLbl>
            <c:dLbl>
              <c:idx val="5"/>
              <c:layout>
                <c:manualLayout>
                  <c:x val="1.2631578349105249E-2"/>
                  <c:y val="-9.1852358303272374E-3"/>
                </c:manualLayout>
              </c:layout>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425" b="1" i="0" u="none" strike="noStrike" baseline="0">
                    <a:solidFill>
                      <a:srgbClr val="3366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('Supplier Questionnaire'!$B$11,'Supplier Questionnaire'!$B$17,'Supplier Questionnaire'!$B$28,'Supplier Questionnaire'!$B$38,'Supplier Questionnaire'!$B$49,'Supplier Questionnaire'!$B$56)</c:f>
              <c:strCache>
                <c:ptCount val="6"/>
                <c:pt idx="0">
                  <c:v>1. Gestione Azienda</c:v>
                </c:pt>
                <c:pt idx="1">
                  <c:v>2. Sostenibilità</c:v>
                </c:pt>
                <c:pt idx="2">
                  <c:v>3. Lavorazione Prodotto / Processo</c:v>
                </c:pt>
                <c:pt idx="3">
                  <c:v>4. Eccellenza Operativa</c:v>
                </c:pt>
                <c:pt idx="4">
                  <c:v>5. Miglioramento Continuo</c:v>
                </c:pt>
                <c:pt idx="5">
                  <c:v>6. Costi</c:v>
                </c:pt>
              </c:strCache>
            </c:strRef>
          </c:cat>
          <c:val>
            <c:numRef>
              <c:f>('Supplier Questionnaire'!$A$11,'Supplier Questionnaire'!$A$17,'Supplier Questionnaire'!$A$28,'Supplier Questionnaire'!$A$38,'Supplier Questionnaire'!$A$49,'Supplier Questionnaire'!$A$56)</c:f>
              <c:numCache>
                <c:formatCode>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69487168"/>
        <c:axId val="170779384"/>
      </c:radarChart>
      <c:catAx>
        <c:axId val="169487168"/>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txPr>
          <a:bodyPr rot="0" vert="horz"/>
          <a:lstStyle/>
          <a:p>
            <a:pPr>
              <a:defRPr sz="1200" b="1" i="0" u="none" strike="noStrike" baseline="0">
                <a:solidFill>
                  <a:srgbClr val="000000"/>
                </a:solidFill>
                <a:latin typeface="Arial"/>
                <a:ea typeface="Arial"/>
                <a:cs typeface="Arial"/>
              </a:defRPr>
            </a:pPr>
            <a:endParaRPr lang="it-IT"/>
          </a:p>
        </c:txPr>
        <c:crossAx val="170779384"/>
        <c:crosses val="autoZero"/>
        <c:auto val="0"/>
        <c:lblAlgn val="ctr"/>
        <c:lblOffset val="100"/>
        <c:noMultiLvlLbl val="0"/>
      </c:catAx>
      <c:valAx>
        <c:axId val="170779384"/>
        <c:scaling>
          <c:orientation val="minMax"/>
          <c:max val="1"/>
          <c:min val="0"/>
        </c:scaling>
        <c:delete val="0"/>
        <c:axPos val="l"/>
        <c:majorGridlines>
          <c:spPr>
            <a:ln w="12700">
              <a:solidFill>
                <a:srgbClr val="969696"/>
              </a:solidFill>
              <a:prstDash val="solid"/>
            </a:ln>
          </c:spPr>
        </c:majorGridlines>
        <c:minorGridlines>
          <c:spPr>
            <a:ln w="3175">
              <a:solidFill>
                <a:srgbClr val="969696"/>
              </a:solidFill>
              <a:prstDash val="solid"/>
            </a:ln>
          </c:spPr>
        </c:minorGridlines>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808080"/>
                </a:solidFill>
                <a:latin typeface="Arial"/>
                <a:ea typeface="Arial"/>
                <a:cs typeface="Arial"/>
              </a:defRPr>
            </a:pPr>
            <a:endParaRPr lang="it-IT"/>
          </a:p>
        </c:txPr>
        <c:crossAx val="169487168"/>
        <c:crosses val="autoZero"/>
        <c:crossBetween val="between"/>
        <c:minorUnit val="0.1"/>
      </c:valAx>
      <c:spPr>
        <a:noFill/>
        <a:ln w="25400">
          <a:noFill/>
        </a:ln>
      </c:spPr>
    </c:plotArea>
    <c:plotVisOnly val="1"/>
    <c:dispBlanksAs val="gap"/>
    <c:showDLblsOverMax val="0"/>
  </c:chart>
  <c:spPr>
    <a:solidFill>
      <a:srgbClr val="FFFFFF"/>
    </a:solidFill>
    <a:ln w="3175">
      <a:noFill/>
      <a:prstDash val="solid"/>
    </a:ln>
  </c:spPr>
  <c:txPr>
    <a:bodyPr/>
    <a:lstStyle/>
    <a:p>
      <a:pPr>
        <a:defRPr sz="1200" b="0" i="0" u="none" strike="noStrike" baseline="0">
          <a:solidFill>
            <a:srgbClr val="000000"/>
          </a:solidFill>
          <a:latin typeface="Arial"/>
          <a:ea typeface="Arial"/>
          <a:cs typeface="Arial"/>
        </a:defRPr>
      </a:pPr>
      <a:endParaRPr lang="it-IT"/>
    </a:p>
  </c:txPr>
  <c:printSettings>
    <c:headerFooter alignWithMargins="0"/>
    <c:pageMargins b="1" l="0.75000000000000144" r="0.75000000000000144" t="1" header="0.5" footer="0.5"/>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Punteggio</a:t>
            </a:r>
            <a:r>
              <a:rPr lang="en-US" baseline="0"/>
              <a:t> Globale</a:t>
            </a:r>
            <a:endParaRPr lang="en-US"/>
          </a:p>
        </c:rich>
      </c:tx>
      <c:layout>
        <c:manualLayout>
          <c:xMode val="edge"/>
          <c:yMode val="edge"/>
          <c:x val="0.25343567948236323"/>
          <c:y val="2.1939945313286701E-2"/>
        </c:manualLayout>
      </c:layout>
      <c:overlay val="0"/>
      <c:spPr>
        <a:noFill/>
        <a:ln w="25400">
          <a:noFill/>
        </a:ln>
      </c:spPr>
    </c:title>
    <c:autoTitleDeleted val="0"/>
    <c:plotArea>
      <c:layout>
        <c:manualLayout>
          <c:layoutTarget val="inner"/>
          <c:xMode val="edge"/>
          <c:yMode val="edge"/>
          <c:x val="0.27396453981890367"/>
          <c:y val="0.149423242297542"/>
          <c:w val="0.6665753951764023"/>
          <c:h val="0.79843520520731859"/>
        </c:manualLayout>
      </c:layout>
      <c:barChart>
        <c:barDir val="col"/>
        <c:grouping val="clustered"/>
        <c:varyColors val="0"/>
        <c:ser>
          <c:idx val="0"/>
          <c:order val="0"/>
          <c:spPr>
            <a:gradFill rotWithShape="0">
              <a:gsLst>
                <a:gs pos="0">
                  <a:srgbClr val="00B0F0"/>
                </a:gs>
                <a:gs pos="100000">
                  <a:srgbClr val="3366FF">
                    <a:gamma/>
                    <a:shade val="46275"/>
                    <a:invGamma/>
                  </a:srgbClr>
                </a:gs>
              </a:gsLst>
              <a:lin ang="5400000" scaled="1"/>
            </a:gradFill>
            <a:ln w="9525">
              <a:solidFill>
                <a:srgbClr val="000000"/>
              </a:solidFill>
              <a:prstDash val="solid"/>
            </a:ln>
          </c:spPr>
          <c:invertIfNegative val="0"/>
          <c:dLbls>
            <c:dLbl>
              <c:idx val="0"/>
              <c:layout>
                <c:manualLayout>
                  <c:x val="-7.6501231248162762E-3"/>
                  <c:y val="2.422938165473322E-3"/>
                </c:manualLayout>
              </c:layout>
              <c:spPr>
                <a:noFill/>
                <a:ln w="25400">
                  <a:noFill/>
                </a:ln>
              </c:spPr>
              <c:txPr>
                <a:bodyPr anchor="ctr" anchorCtr="1"/>
                <a:lstStyle/>
                <a:p>
                  <a:pPr>
                    <a:defRPr sz="1000" b="1" i="0" u="none" strike="noStrike" baseline="0">
                      <a:solidFill>
                        <a:srgbClr val="3366FF"/>
                      </a:solidFill>
                      <a:latin typeface="Arial"/>
                      <a:ea typeface="Arial"/>
                      <a:cs typeface="Arial"/>
                    </a:defRPr>
                  </a:pPr>
                  <a:endParaRPr lang="it-IT"/>
                </a:p>
              </c:txPr>
              <c:dLblPos val="outEnd"/>
              <c:showLegendKey val="0"/>
              <c:showVal val="1"/>
              <c:showCatName val="0"/>
              <c:showSerName val="0"/>
              <c:showPercent val="0"/>
              <c:showBubbleSize val="0"/>
              <c:separator>; </c:separator>
              <c:extLst>
                <c:ext xmlns:c15="http://schemas.microsoft.com/office/drawing/2012/chart" uri="{CE6537A1-D6FC-4f65-9D91-7224C49458BB}"/>
              </c:extLst>
            </c:dLbl>
            <c:spPr>
              <a:noFill/>
              <a:ln>
                <a:noFill/>
              </a:ln>
              <a:effectLst/>
            </c:spPr>
            <c:txPr>
              <a:bodyPr anchor="ctr" anchorCtr="1"/>
              <a:lstStyle/>
              <a:p>
                <a:pPr>
                  <a:defRPr sz="1000"/>
                </a:pPr>
                <a:endParaRPr lang="it-IT"/>
              </a:p>
            </c:txPr>
            <c:showLegendKey val="0"/>
            <c:showVal val="0"/>
            <c:showCatName val="0"/>
            <c:showSerName val="0"/>
            <c:showPercent val="0"/>
            <c:showBubbleSize val="0"/>
            <c:extLst>
              <c:ext xmlns:c15="http://schemas.microsoft.com/office/drawing/2012/chart" uri="{CE6537A1-D6FC-4f65-9D91-7224C49458BB}">
                <c15:showLeaderLines val="0"/>
              </c:ext>
            </c:extLst>
          </c:dLbls>
          <c:val>
            <c:numRef>
              <c:f>'Questionario Fornitore'!$C$62</c:f>
              <c:numCache>
                <c:formatCode>0%</c:formatCode>
                <c:ptCount val="1"/>
                <c:pt idx="0">
                  <c:v>0</c:v>
                </c:pt>
              </c:numCache>
            </c:numRef>
          </c:val>
        </c:ser>
        <c:dLbls>
          <c:showLegendKey val="0"/>
          <c:showVal val="1"/>
          <c:showCatName val="0"/>
          <c:showSerName val="0"/>
          <c:showPercent val="0"/>
          <c:showBubbleSize val="0"/>
        </c:dLbls>
        <c:gapWidth val="86"/>
        <c:axId val="357127504"/>
        <c:axId val="511191472"/>
      </c:barChart>
      <c:catAx>
        <c:axId val="357127504"/>
        <c:scaling>
          <c:orientation val="minMax"/>
        </c:scaling>
        <c:delete val="1"/>
        <c:axPos val="b"/>
        <c:majorTickMark val="out"/>
        <c:minorTickMark val="none"/>
        <c:tickLblPos val="none"/>
        <c:crossAx val="511191472"/>
        <c:crossesAt val="0"/>
        <c:auto val="1"/>
        <c:lblAlgn val="ctr"/>
        <c:lblOffset val="100"/>
        <c:noMultiLvlLbl val="0"/>
      </c:catAx>
      <c:valAx>
        <c:axId val="511191472"/>
        <c:scaling>
          <c:orientation val="minMax"/>
          <c:max val="1"/>
          <c:min val="0"/>
        </c:scaling>
        <c:delete val="0"/>
        <c:axPos val="l"/>
        <c:majorGridlines>
          <c:spPr>
            <a:ln w="12700">
              <a:solidFill>
                <a:srgbClr val="969696"/>
              </a:solidFill>
              <a:prstDash val="solid"/>
            </a:ln>
          </c:spPr>
        </c:majorGridlines>
        <c:numFmt formatCode="0%" sourceLinked="1"/>
        <c:majorTickMark val="out"/>
        <c:minorTickMark val="none"/>
        <c:tickLblPos val="nextTo"/>
        <c:spPr>
          <a:ln w="12700">
            <a:solidFill>
              <a:srgbClr val="969696"/>
            </a:solidFill>
            <a:prstDash val="solid"/>
          </a:ln>
        </c:spPr>
        <c:txPr>
          <a:bodyPr rot="0" vert="horz"/>
          <a:lstStyle/>
          <a:p>
            <a:pPr>
              <a:defRPr sz="1000" b="0" i="0" u="none" strike="noStrike" baseline="0">
                <a:solidFill>
                  <a:srgbClr val="969696"/>
                </a:solidFill>
                <a:latin typeface="Arial"/>
                <a:ea typeface="Arial"/>
                <a:cs typeface="Arial"/>
              </a:defRPr>
            </a:pPr>
            <a:endParaRPr lang="it-IT"/>
          </a:p>
        </c:txPr>
        <c:crossAx val="357127504"/>
        <c:crosses val="autoZero"/>
        <c:crossBetween val="between"/>
        <c:majorUnit val="0.1"/>
        <c:minorUnit val="2.0000000000000011E-2"/>
      </c:valAx>
      <c:spPr>
        <a:noFill/>
        <a:ln w="12700">
          <a:solidFill>
            <a:srgbClr val="969696"/>
          </a:solidFill>
          <a:prstDash val="solid"/>
        </a:ln>
      </c:spPr>
    </c:plotArea>
    <c:plotVisOnly val="1"/>
    <c:dispBlanksAs val="gap"/>
    <c:showDLblsOverMax val="0"/>
  </c:chart>
  <c:spPr>
    <a:noFill/>
    <a:ln w="3175">
      <a:solidFill>
        <a:srgbClr val="000000"/>
      </a:solidFill>
      <a:prstDash val="solid"/>
    </a:ln>
  </c:spPr>
  <c:txPr>
    <a:bodyPr/>
    <a:lstStyle/>
    <a:p>
      <a:pPr>
        <a:defRPr sz="350" b="0" i="0" u="none" strike="noStrike" baseline="0">
          <a:solidFill>
            <a:srgbClr val="000000"/>
          </a:solidFill>
          <a:latin typeface="Arial"/>
          <a:ea typeface="Arial"/>
          <a:cs typeface="Arial"/>
        </a:defRPr>
      </a:pPr>
      <a:endParaRPr lang="it-IT"/>
    </a:p>
  </c:txPr>
  <c:printSettings>
    <c:headerFooter alignWithMargins="0"/>
    <c:pageMargins b="1" l="0.75000000000000144" r="0.75000000000000144" t="1" header="0.5" footer="0.5"/>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Punteggio dal capitolo</a:t>
            </a:r>
          </a:p>
        </c:rich>
      </c:tx>
      <c:layout>
        <c:manualLayout>
          <c:xMode val="edge"/>
          <c:yMode val="edge"/>
          <c:x val="4.0600407931923953E-2"/>
          <c:y val="2.2603221369585046E-2"/>
        </c:manualLayout>
      </c:layout>
      <c:overlay val="0"/>
      <c:spPr>
        <a:noFill/>
        <a:ln w="25400">
          <a:noFill/>
        </a:ln>
      </c:spPr>
    </c:title>
    <c:autoTitleDeleted val="0"/>
    <c:plotArea>
      <c:layout>
        <c:manualLayout>
          <c:layoutTarget val="inner"/>
          <c:xMode val="edge"/>
          <c:yMode val="edge"/>
          <c:x val="0.27520481921172862"/>
          <c:y val="0.1196961428697986"/>
          <c:w val="0.44936216189353756"/>
          <c:h val="0.75547044388964213"/>
        </c:manualLayout>
      </c:layout>
      <c:radarChart>
        <c:radarStyle val="filled"/>
        <c:varyColors val="0"/>
        <c:ser>
          <c:idx val="0"/>
          <c:order val="0"/>
          <c:spPr>
            <a:gradFill flip="none" rotWithShape="1">
              <a:gsLst>
                <a:gs pos="0">
                  <a:srgbClr val="C00000"/>
                </a:gs>
                <a:gs pos="32804">
                  <a:srgbClr val="E38E00"/>
                </a:gs>
                <a:gs pos="59000">
                  <a:srgbClr val="FFFF00"/>
                </a:gs>
                <a:gs pos="80000">
                  <a:srgbClr val="00B050"/>
                </a:gs>
              </a:gsLst>
              <a:path path="circle">
                <a:fillToRect l="50000" t="50000" r="50000" b="50000"/>
              </a:path>
              <a:tileRect/>
            </a:gradFill>
            <a:ln w="12700">
              <a:solidFill>
                <a:srgbClr val="000000"/>
              </a:solidFill>
              <a:prstDash val="solid"/>
            </a:ln>
          </c:spPr>
          <c:dLbls>
            <c:dLbl>
              <c:idx val="0"/>
              <c:layout>
                <c:manualLayout>
                  <c:x val="6.6766914130985067E-2"/>
                  <c:y val="9.1852358303272388E-2"/>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0"/>
                  <c:y val="7.9605377196169391E-2"/>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1.4436089541834608E-2"/>
                  <c:y val="9.1852358303272374E-3"/>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5.9548869360067758E-2"/>
                  <c:y val="-7.34818866426179E-2"/>
                </c:manualLayout>
              </c:layout>
              <c:showLegendKey val="0"/>
              <c:showVal val="1"/>
              <c:showCatName val="0"/>
              <c:showSerName val="0"/>
              <c:showPercent val="0"/>
              <c:showBubbleSize val="0"/>
              <c:extLst>
                <c:ext xmlns:c15="http://schemas.microsoft.com/office/drawing/2012/chart" uri="{CE6537A1-D6FC-4f65-9D91-7224C49458BB}"/>
              </c:extLst>
            </c:dLbl>
            <c:dLbl>
              <c:idx val="4"/>
              <c:layout>
                <c:manualLayout>
                  <c:x val="2.7067667890939923E-2"/>
                  <c:y val="4.5926179151636187E-2"/>
                </c:manualLayout>
              </c:layout>
              <c:showLegendKey val="0"/>
              <c:showVal val="1"/>
              <c:showCatName val="0"/>
              <c:showSerName val="0"/>
              <c:showPercent val="0"/>
              <c:showBubbleSize val="0"/>
              <c:extLst>
                <c:ext xmlns:c15="http://schemas.microsoft.com/office/drawing/2012/chart" uri="{CE6537A1-D6FC-4f65-9D91-7224C49458BB}"/>
              </c:extLst>
            </c:dLbl>
            <c:dLbl>
              <c:idx val="5"/>
              <c:layout>
                <c:manualLayout>
                  <c:x val="1.2631578349105249E-2"/>
                  <c:y val="-9.1852358303272374E-3"/>
                </c:manualLayout>
              </c:layout>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425" b="1" i="0" u="none" strike="noStrike" baseline="0">
                    <a:solidFill>
                      <a:srgbClr val="3366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('Questionario Fornitore'!$B$11,'Questionario Fornitore'!$B$17,'Questionario Fornitore'!$B$28,'Questionario Fornitore'!$B$38,'Questionario Fornitore'!$B$49,'Questionario Fornitore'!$B$56)</c:f>
              <c:strCache>
                <c:ptCount val="6"/>
                <c:pt idx="0">
                  <c:v>1. Gestione Azienda</c:v>
                </c:pt>
                <c:pt idx="1">
                  <c:v>2. Sostenibilità</c:v>
                </c:pt>
                <c:pt idx="2">
                  <c:v>3. Lavorazione Prodotto / Processo</c:v>
                </c:pt>
                <c:pt idx="3">
                  <c:v>4. Eccellenza Operativa</c:v>
                </c:pt>
                <c:pt idx="4">
                  <c:v>5. Miglioramento Continuo</c:v>
                </c:pt>
                <c:pt idx="5">
                  <c:v>6. Costi</c:v>
                </c:pt>
              </c:strCache>
            </c:strRef>
          </c:cat>
          <c:val>
            <c:numRef>
              <c:f>('Questionario Fornitore'!$A$11,'Questionario Fornitore'!$A$17,'Questionario Fornitore'!$A$28,'Questionario Fornitore'!$A$38,'Questionario Fornitore'!$A$49,'Questionario Fornitore'!$A$56)</c:f>
              <c:numCache>
                <c:formatCode>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167557336"/>
        <c:axId val="167558512"/>
      </c:radarChart>
      <c:catAx>
        <c:axId val="167557336"/>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txPr>
          <a:bodyPr rot="0" vert="horz"/>
          <a:lstStyle/>
          <a:p>
            <a:pPr>
              <a:defRPr sz="1200" b="1" i="0" u="none" strike="noStrike" baseline="0">
                <a:solidFill>
                  <a:srgbClr val="000000"/>
                </a:solidFill>
                <a:latin typeface="Arial"/>
                <a:ea typeface="Arial"/>
                <a:cs typeface="Arial"/>
              </a:defRPr>
            </a:pPr>
            <a:endParaRPr lang="it-IT"/>
          </a:p>
        </c:txPr>
        <c:crossAx val="167558512"/>
        <c:crosses val="autoZero"/>
        <c:auto val="0"/>
        <c:lblAlgn val="ctr"/>
        <c:lblOffset val="100"/>
        <c:noMultiLvlLbl val="0"/>
      </c:catAx>
      <c:valAx>
        <c:axId val="167558512"/>
        <c:scaling>
          <c:orientation val="minMax"/>
          <c:max val="1"/>
          <c:min val="0"/>
        </c:scaling>
        <c:delete val="0"/>
        <c:axPos val="l"/>
        <c:majorGridlines>
          <c:spPr>
            <a:ln w="12700">
              <a:solidFill>
                <a:srgbClr val="969696"/>
              </a:solidFill>
              <a:prstDash val="solid"/>
            </a:ln>
          </c:spPr>
        </c:majorGridlines>
        <c:minorGridlines>
          <c:spPr>
            <a:ln w="3175">
              <a:solidFill>
                <a:srgbClr val="969696"/>
              </a:solidFill>
              <a:prstDash val="solid"/>
            </a:ln>
          </c:spPr>
        </c:minorGridlines>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808080"/>
                </a:solidFill>
                <a:latin typeface="Arial"/>
                <a:ea typeface="Arial"/>
                <a:cs typeface="Arial"/>
              </a:defRPr>
            </a:pPr>
            <a:endParaRPr lang="it-IT"/>
          </a:p>
        </c:txPr>
        <c:crossAx val="167557336"/>
        <c:crosses val="autoZero"/>
        <c:crossBetween val="between"/>
        <c:minorUnit val="0.1"/>
      </c:valAx>
      <c:spPr>
        <a:noFill/>
        <a:ln w="25400">
          <a:noFill/>
        </a:ln>
      </c:spPr>
    </c:plotArea>
    <c:plotVisOnly val="1"/>
    <c:dispBlanksAs val="gap"/>
    <c:showDLblsOverMax val="0"/>
  </c:chart>
  <c:spPr>
    <a:solidFill>
      <a:srgbClr val="FFFFFF"/>
    </a:solidFill>
    <a:ln w="3175">
      <a:noFill/>
      <a:prstDash val="solid"/>
    </a:ln>
  </c:spPr>
  <c:txPr>
    <a:bodyPr/>
    <a:lstStyle/>
    <a:p>
      <a:pPr>
        <a:defRPr sz="1200" b="0" i="0" u="none" strike="noStrike" baseline="0">
          <a:solidFill>
            <a:srgbClr val="000000"/>
          </a:solidFill>
          <a:latin typeface="Arial"/>
          <a:ea typeface="Arial"/>
          <a:cs typeface="Arial"/>
        </a:defRPr>
      </a:pPr>
      <a:endParaRPr lang="it-IT"/>
    </a:p>
  </c:txPr>
  <c:printSettings>
    <c:headerFooter alignWithMargins="0"/>
    <c:pageMargins b="1" l="0.75000000000000144" r="0.75000000000000144" t="1" header="0.5" footer="0.5"/>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Global Score</a:t>
            </a:r>
          </a:p>
        </c:rich>
      </c:tx>
      <c:layout>
        <c:manualLayout>
          <c:xMode val="edge"/>
          <c:yMode val="edge"/>
          <c:x val="0.19805109233277263"/>
          <c:y val="3.1777310996514402E-2"/>
        </c:manualLayout>
      </c:layout>
      <c:overlay val="0"/>
      <c:spPr>
        <a:noFill/>
        <a:ln w="25400">
          <a:noFill/>
        </a:ln>
      </c:spPr>
    </c:title>
    <c:autoTitleDeleted val="0"/>
    <c:plotArea>
      <c:layout>
        <c:manualLayout>
          <c:layoutTarget val="inner"/>
          <c:xMode val="edge"/>
          <c:yMode val="edge"/>
          <c:x val="0.27396453981890367"/>
          <c:y val="0.149423242297542"/>
          <c:w val="0.6665753951764023"/>
          <c:h val="0.79843520520731859"/>
        </c:manualLayout>
      </c:layout>
      <c:barChart>
        <c:barDir val="col"/>
        <c:grouping val="clustered"/>
        <c:varyColors val="0"/>
        <c:ser>
          <c:idx val="0"/>
          <c:order val="0"/>
          <c:spPr>
            <a:gradFill rotWithShape="0">
              <a:gsLst>
                <a:gs pos="0">
                  <a:srgbClr val="00B0F0"/>
                </a:gs>
                <a:gs pos="100000">
                  <a:srgbClr val="3366FF">
                    <a:gamma/>
                    <a:shade val="46275"/>
                    <a:invGamma/>
                  </a:srgbClr>
                </a:gs>
              </a:gsLst>
              <a:lin ang="5400000" scaled="1"/>
            </a:gradFill>
            <a:ln w="9525">
              <a:solidFill>
                <a:srgbClr val="000000"/>
              </a:solidFill>
              <a:prstDash val="solid"/>
            </a:ln>
          </c:spPr>
          <c:invertIfNegative val="0"/>
          <c:dLbls>
            <c:dLbl>
              <c:idx val="0"/>
              <c:layout>
                <c:manualLayout>
                  <c:x val="-7.6501231248162762E-3"/>
                  <c:y val="2.422938165473322E-3"/>
                </c:manualLayout>
              </c:layout>
              <c:spPr>
                <a:noFill/>
                <a:ln w="25400">
                  <a:noFill/>
                </a:ln>
              </c:spPr>
              <c:txPr>
                <a:bodyPr anchor="ctr" anchorCtr="1"/>
                <a:lstStyle/>
                <a:p>
                  <a:pPr>
                    <a:defRPr sz="1000" b="1" i="0" u="none" strike="noStrike" baseline="0">
                      <a:solidFill>
                        <a:srgbClr val="3366FF"/>
                      </a:solidFill>
                      <a:latin typeface="Arial"/>
                      <a:ea typeface="Arial"/>
                      <a:cs typeface="Arial"/>
                    </a:defRPr>
                  </a:pPr>
                  <a:endParaRPr lang="it-IT"/>
                </a:p>
              </c:txPr>
              <c:dLblPos val="outEnd"/>
              <c:showLegendKey val="0"/>
              <c:showVal val="1"/>
              <c:showCatName val="0"/>
              <c:showSerName val="0"/>
              <c:showPercent val="0"/>
              <c:showBubbleSize val="0"/>
              <c:separator>; </c:separator>
              <c:extLst>
                <c:ext xmlns:c15="http://schemas.microsoft.com/office/drawing/2012/chart" uri="{CE6537A1-D6FC-4f65-9D91-7224C49458BB}"/>
              </c:extLst>
            </c:dLbl>
            <c:spPr>
              <a:noFill/>
              <a:ln>
                <a:noFill/>
              </a:ln>
              <a:effectLst/>
            </c:spPr>
            <c:txPr>
              <a:bodyPr anchor="ctr" anchorCtr="1"/>
              <a:lstStyle/>
              <a:p>
                <a:pPr>
                  <a:defRPr sz="1000"/>
                </a:pPr>
                <a:endParaRPr lang="it-IT"/>
              </a:p>
            </c:txPr>
            <c:showLegendKey val="0"/>
            <c:showVal val="0"/>
            <c:showCatName val="0"/>
            <c:showSerName val="0"/>
            <c:showPercent val="0"/>
            <c:showBubbleSize val="0"/>
            <c:extLst>
              <c:ext xmlns:c15="http://schemas.microsoft.com/office/drawing/2012/chart" uri="{CE6537A1-D6FC-4f65-9D91-7224C49458BB}">
                <c15:showLeaderLines val="0"/>
              </c:ext>
            </c:extLst>
          </c:dLbls>
          <c:val>
            <c:numRef>
              <c:f>'Supplier Questionnaire'!$C$60</c:f>
              <c:numCache>
                <c:formatCode>General</c:formatCode>
                <c:ptCount val="1"/>
              </c:numCache>
            </c:numRef>
          </c:val>
        </c:ser>
        <c:dLbls>
          <c:showLegendKey val="0"/>
          <c:showVal val="1"/>
          <c:showCatName val="0"/>
          <c:showSerName val="0"/>
          <c:showPercent val="0"/>
          <c:showBubbleSize val="0"/>
        </c:dLbls>
        <c:gapWidth val="86"/>
        <c:axId val="511192648"/>
        <c:axId val="511191864"/>
      </c:barChart>
      <c:catAx>
        <c:axId val="511192648"/>
        <c:scaling>
          <c:orientation val="minMax"/>
        </c:scaling>
        <c:delete val="1"/>
        <c:axPos val="b"/>
        <c:majorTickMark val="out"/>
        <c:minorTickMark val="none"/>
        <c:tickLblPos val="none"/>
        <c:crossAx val="511191864"/>
        <c:crossesAt val="0"/>
        <c:auto val="1"/>
        <c:lblAlgn val="ctr"/>
        <c:lblOffset val="100"/>
        <c:noMultiLvlLbl val="0"/>
      </c:catAx>
      <c:valAx>
        <c:axId val="511191864"/>
        <c:scaling>
          <c:orientation val="minMax"/>
          <c:max val="1"/>
          <c:min val="0"/>
        </c:scaling>
        <c:delete val="0"/>
        <c:axPos val="l"/>
        <c:majorGridlines>
          <c:spPr>
            <a:ln w="12700">
              <a:solidFill>
                <a:srgbClr val="969696"/>
              </a:solidFill>
              <a:prstDash val="solid"/>
            </a:ln>
          </c:spPr>
        </c:majorGridlines>
        <c:numFmt formatCode="General" sourceLinked="1"/>
        <c:majorTickMark val="out"/>
        <c:minorTickMark val="none"/>
        <c:tickLblPos val="nextTo"/>
        <c:spPr>
          <a:ln w="12700">
            <a:solidFill>
              <a:srgbClr val="969696"/>
            </a:solidFill>
            <a:prstDash val="solid"/>
          </a:ln>
        </c:spPr>
        <c:txPr>
          <a:bodyPr rot="0" vert="horz"/>
          <a:lstStyle/>
          <a:p>
            <a:pPr>
              <a:defRPr sz="1000" b="0" i="0" u="none" strike="noStrike" baseline="0">
                <a:solidFill>
                  <a:srgbClr val="969696"/>
                </a:solidFill>
                <a:latin typeface="Arial"/>
                <a:ea typeface="Arial"/>
                <a:cs typeface="Arial"/>
              </a:defRPr>
            </a:pPr>
            <a:endParaRPr lang="it-IT"/>
          </a:p>
        </c:txPr>
        <c:crossAx val="511192648"/>
        <c:crosses val="autoZero"/>
        <c:crossBetween val="between"/>
        <c:majorUnit val="0.1"/>
        <c:minorUnit val="2.0000000000000011E-2"/>
      </c:valAx>
      <c:spPr>
        <a:noFill/>
        <a:ln w="12700">
          <a:solidFill>
            <a:srgbClr val="969696"/>
          </a:solidFill>
          <a:prstDash val="solid"/>
        </a:ln>
      </c:spPr>
    </c:plotArea>
    <c:plotVisOnly val="1"/>
    <c:dispBlanksAs val="gap"/>
    <c:showDLblsOverMax val="0"/>
  </c:chart>
  <c:spPr>
    <a:noFill/>
    <a:ln w="3175">
      <a:solidFill>
        <a:srgbClr val="000000"/>
      </a:solidFill>
      <a:prstDash val="solid"/>
    </a:ln>
  </c:spPr>
  <c:txPr>
    <a:bodyPr/>
    <a:lstStyle/>
    <a:p>
      <a:pPr>
        <a:defRPr sz="350" b="0" i="0" u="none" strike="noStrike" baseline="0">
          <a:solidFill>
            <a:srgbClr val="000000"/>
          </a:solidFill>
          <a:latin typeface="Arial"/>
          <a:ea typeface="Arial"/>
          <a:cs typeface="Arial"/>
        </a:defRPr>
      </a:pPr>
      <a:endParaRPr lang="it-IT"/>
    </a:p>
  </c:txPr>
  <c:printSettings>
    <c:headerFooter alignWithMargins="0"/>
    <c:pageMargins b="1" l="0.75000000000000144" r="0.75000000000000144" t="1" header="0.5" footer="0.5"/>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Score by Chapter</a:t>
            </a:r>
          </a:p>
        </c:rich>
      </c:tx>
      <c:layout>
        <c:manualLayout>
          <c:xMode val="edge"/>
          <c:yMode val="edge"/>
          <c:x val="4.0600407931923953E-2"/>
          <c:y val="2.2603221369585046E-2"/>
        </c:manualLayout>
      </c:layout>
      <c:overlay val="0"/>
      <c:spPr>
        <a:noFill/>
        <a:ln w="25400">
          <a:noFill/>
        </a:ln>
      </c:spPr>
    </c:title>
    <c:autoTitleDeleted val="0"/>
    <c:plotArea>
      <c:layout>
        <c:manualLayout>
          <c:layoutTarget val="inner"/>
          <c:xMode val="edge"/>
          <c:yMode val="edge"/>
          <c:x val="0.27520481921172862"/>
          <c:y val="0.1196961428697986"/>
          <c:w val="0.44936216189353756"/>
          <c:h val="0.75547044388964213"/>
        </c:manualLayout>
      </c:layout>
      <c:radarChart>
        <c:radarStyle val="filled"/>
        <c:varyColors val="0"/>
        <c:ser>
          <c:idx val="0"/>
          <c:order val="0"/>
          <c:spPr>
            <a:gradFill flip="none" rotWithShape="1">
              <a:gsLst>
                <a:gs pos="0">
                  <a:srgbClr val="C00000"/>
                </a:gs>
                <a:gs pos="32804">
                  <a:srgbClr val="E38E00"/>
                </a:gs>
                <a:gs pos="59000">
                  <a:srgbClr val="FFFF00"/>
                </a:gs>
                <a:gs pos="80000">
                  <a:srgbClr val="00B050"/>
                </a:gs>
              </a:gsLst>
              <a:path path="circle">
                <a:fillToRect l="50000" t="50000" r="50000" b="50000"/>
              </a:path>
              <a:tileRect/>
            </a:gradFill>
            <a:ln w="12700">
              <a:solidFill>
                <a:srgbClr val="000000"/>
              </a:solidFill>
              <a:prstDash val="solid"/>
            </a:ln>
          </c:spPr>
          <c:dLbls>
            <c:dLbl>
              <c:idx val="0"/>
              <c:layout>
                <c:manualLayout>
                  <c:x val="6.6766914130985067E-2"/>
                  <c:y val="9.1852358303272388E-2"/>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0"/>
                  <c:y val="7.9605377196169391E-2"/>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1.4436089541834608E-2"/>
                  <c:y val="9.1852358303272374E-3"/>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5.9548869360067758E-2"/>
                  <c:y val="-7.34818866426179E-2"/>
                </c:manualLayout>
              </c:layout>
              <c:showLegendKey val="0"/>
              <c:showVal val="1"/>
              <c:showCatName val="0"/>
              <c:showSerName val="0"/>
              <c:showPercent val="0"/>
              <c:showBubbleSize val="0"/>
              <c:extLst>
                <c:ext xmlns:c15="http://schemas.microsoft.com/office/drawing/2012/chart" uri="{CE6537A1-D6FC-4f65-9D91-7224C49458BB}"/>
              </c:extLst>
            </c:dLbl>
            <c:dLbl>
              <c:idx val="4"/>
              <c:layout>
                <c:manualLayout>
                  <c:x val="2.7067667890939923E-2"/>
                  <c:y val="4.5926179151636187E-2"/>
                </c:manualLayout>
              </c:layout>
              <c:showLegendKey val="0"/>
              <c:showVal val="1"/>
              <c:showCatName val="0"/>
              <c:showSerName val="0"/>
              <c:showPercent val="0"/>
              <c:showBubbleSize val="0"/>
              <c:extLst>
                <c:ext xmlns:c15="http://schemas.microsoft.com/office/drawing/2012/chart" uri="{CE6537A1-D6FC-4f65-9D91-7224C49458BB}"/>
              </c:extLst>
            </c:dLbl>
            <c:dLbl>
              <c:idx val="5"/>
              <c:layout>
                <c:manualLayout>
                  <c:x val="1.2631578349105249E-2"/>
                  <c:y val="-9.1852358303272374E-3"/>
                </c:manualLayout>
              </c:layout>
              <c:showLegendKey val="0"/>
              <c:showVal val="1"/>
              <c:showCatName val="0"/>
              <c:showSerName val="0"/>
              <c:showPercent val="0"/>
              <c:showBubbleSize val="0"/>
              <c:extLst>
                <c:ext xmlns:c15="http://schemas.microsoft.com/office/drawing/2012/chart" uri="{CE6537A1-D6FC-4f65-9D91-7224C49458BB}"/>
              </c:extLst>
            </c:dLbl>
            <c:spPr>
              <a:noFill/>
              <a:ln w="25400">
                <a:noFill/>
              </a:ln>
            </c:spPr>
            <c:txPr>
              <a:bodyPr/>
              <a:lstStyle/>
              <a:p>
                <a:pPr>
                  <a:defRPr sz="1425" b="1" i="0" u="none" strike="noStrike" baseline="0">
                    <a:solidFill>
                      <a:srgbClr val="3366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('Supplier Questionnaire'!$B$9,'Supplier Questionnaire'!$B$15,'Supplier Questionnaire'!$B$26,'Supplier Questionnaire'!$B$36,'Supplier Questionnaire'!$B$47,'Supplier Questionnaire'!$B$54)</c:f>
              <c:strCache>
                <c:ptCount val="6"/>
                <c:pt idx="1">
                  <c:v>L'azienda applica i principi definiti nel Codice Etico Brembo e nel Codice di Condotta Anti-Corruzione di Brembo? 
Se non si è ancora fatto, prenderne visione prima di rispondere a questa domanda. Copia di tali documenti può essere scaricata dal sito www.b</c:v>
                </c:pt>
                <c:pt idx="2">
                  <c:v>Vi è in atto un programma che assicuri il rispetto delle leggi e prevenga l'accadimento di reati all'interno dell'azienda (si riporta a scopo di esempio, per le aziende italiane, l'implementazione del Modello di Organizzazione e Gestione e la nomina di un </c:v>
                </c:pt>
                <c:pt idx="3">
                  <c:v>L'azienda ha un laboratorio metrologico?
Se si, fornire una lista degli strumenti di misura del laboratorio metrologico.</c:v>
                </c:pt>
                <c:pt idx="4">
                  <c:v>Vi è un piano di continuità operativa che descrive le misure di emergenza in caso di eventi inaspettati?                                                                                                                    Fornire una copia del piano. Un pian</c:v>
                </c:pt>
                <c:pt idx="5">
                  <c:v>Sono presenti e si è d'accordo nel fornire evidenza, su base regolare se richiesto, dei controlli statistici ad ogni sito Brembo ricevente?                                                                      Ciò potrebbe includere Cp, Cpk, Pp, Ppk o altri</c:v>
                </c:pt>
              </c:strCache>
            </c:strRef>
          </c:cat>
          <c:val>
            <c:numRef>
              <c:f>('Supplier Questionnaire'!$A$9,'Supplier Questionnaire'!$A$15,'Supplier Questionnaire'!$A$26,'Supplier Questionnaire'!$A$36,'Supplier Questionnaire'!$A$47,'Supplier Questionnaire'!$A$54)</c:f>
              <c:numCache>
                <c:formatCode>General</c:formatCode>
                <c:ptCount val="6"/>
                <c:pt idx="0">
                  <c:v>0</c:v>
                </c:pt>
                <c:pt idx="1">
                  <c:v>0</c:v>
                </c:pt>
                <c:pt idx="2" formatCode="@">
                  <c:v>0</c:v>
                </c:pt>
                <c:pt idx="3">
                  <c:v>0</c:v>
                </c:pt>
                <c:pt idx="4">
                  <c:v>0</c:v>
                </c:pt>
                <c:pt idx="5">
                  <c:v>0</c:v>
                </c:pt>
              </c:numCache>
            </c:numRef>
          </c:val>
        </c:ser>
        <c:dLbls>
          <c:showLegendKey val="0"/>
          <c:showVal val="0"/>
          <c:showCatName val="0"/>
          <c:showSerName val="0"/>
          <c:showPercent val="0"/>
          <c:showBubbleSize val="0"/>
        </c:dLbls>
        <c:axId val="170198848"/>
        <c:axId val="170202376"/>
      </c:radarChart>
      <c:catAx>
        <c:axId val="170198848"/>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txPr>
          <a:bodyPr rot="0" vert="horz"/>
          <a:lstStyle/>
          <a:p>
            <a:pPr>
              <a:defRPr sz="1200" b="1" i="0" u="none" strike="noStrike" baseline="0">
                <a:solidFill>
                  <a:srgbClr val="000000"/>
                </a:solidFill>
                <a:latin typeface="Arial"/>
                <a:ea typeface="Arial"/>
                <a:cs typeface="Arial"/>
              </a:defRPr>
            </a:pPr>
            <a:endParaRPr lang="it-IT"/>
          </a:p>
        </c:txPr>
        <c:crossAx val="170202376"/>
        <c:crosses val="autoZero"/>
        <c:auto val="0"/>
        <c:lblAlgn val="ctr"/>
        <c:lblOffset val="100"/>
        <c:noMultiLvlLbl val="0"/>
      </c:catAx>
      <c:valAx>
        <c:axId val="170202376"/>
        <c:scaling>
          <c:orientation val="minMax"/>
          <c:max val="1"/>
          <c:min val="0"/>
        </c:scaling>
        <c:delete val="0"/>
        <c:axPos val="l"/>
        <c:majorGridlines>
          <c:spPr>
            <a:ln w="12700">
              <a:solidFill>
                <a:srgbClr val="969696"/>
              </a:solidFill>
              <a:prstDash val="solid"/>
            </a:ln>
          </c:spPr>
        </c:majorGridlines>
        <c:minorGridlines>
          <c:spPr>
            <a:ln w="3175">
              <a:solidFill>
                <a:srgbClr val="969696"/>
              </a:solidFill>
              <a:prstDash val="solid"/>
            </a:ln>
          </c:spPr>
        </c:min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808080"/>
                </a:solidFill>
                <a:latin typeface="Arial"/>
                <a:ea typeface="Arial"/>
                <a:cs typeface="Arial"/>
              </a:defRPr>
            </a:pPr>
            <a:endParaRPr lang="it-IT"/>
          </a:p>
        </c:txPr>
        <c:crossAx val="170198848"/>
        <c:crosses val="autoZero"/>
        <c:crossBetween val="between"/>
        <c:minorUnit val="0.1"/>
      </c:valAx>
      <c:spPr>
        <a:noFill/>
        <a:ln w="25400">
          <a:noFill/>
        </a:ln>
      </c:spPr>
    </c:plotArea>
    <c:plotVisOnly val="1"/>
    <c:dispBlanksAs val="gap"/>
    <c:showDLblsOverMax val="0"/>
  </c:chart>
  <c:spPr>
    <a:solidFill>
      <a:srgbClr val="FFFFFF"/>
    </a:solidFill>
    <a:ln w="3175">
      <a:noFill/>
      <a:prstDash val="solid"/>
    </a:ln>
  </c:spPr>
  <c:txPr>
    <a:bodyPr/>
    <a:lstStyle/>
    <a:p>
      <a:pPr>
        <a:defRPr sz="1200" b="0" i="0" u="none" strike="noStrike" baseline="0">
          <a:solidFill>
            <a:srgbClr val="000000"/>
          </a:solidFill>
          <a:latin typeface="Arial"/>
          <a:ea typeface="Arial"/>
          <a:cs typeface="Arial"/>
        </a:defRPr>
      </a:pPr>
      <a:endParaRPr lang="it-IT"/>
    </a:p>
  </c:txPr>
  <c:printSettings>
    <c:headerFooter alignWithMargins="0"/>
    <c:pageMargins b="1" l="0.75000000000000144" r="0.75000000000000144"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2.jpeg"/><Relationship Id="rId1" Type="http://schemas.openxmlformats.org/officeDocument/2006/relationships/chart" Target="../charts/chart1.xml"/><Relationship Id="rId4"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2.jpeg"/><Relationship Id="rId1" Type="http://schemas.openxmlformats.org/officeDocument/2006/relationships/chart" Target="../charts/chart3.xml"/><Relationship Id="rId4"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image" Target="../media/image2.jpeg"/><Relationship Id="rId1" Type="http://schemas.openxmlformats.org/officeDocument/2006/relationships/chart" Target="../charts/chart5.xml"/><Relationship Id="rId4"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19050</xdr:colOff>
      <xdr:row>0</xdr:row>
      <xdr:rowOff>9526</xdr:rowOff>
    </xdr:from>
    <xdr:ext cx="1400175" cy="1066800"/>
    <xdr:pic>
      <xdr:nvPicPr>
        <xdr:cNvPr id="2"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9526"/>
          <a:ext cx="1400175"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0</xdr:colOff>
      <xdr:row>0</xdr:row>
      <xdr:rowOff>19050</xdr:rowOff>
    </xdr:from>
    <xdr:ext cx="1295400" cy="1081004"/>
    <xdr:pic>
      <xdr:nvPicPr>
        <xdr:cNvPr id="2"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1295400" cy="10810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0</xdr:row>
      <xdr:rowOff>19050</xdr:rowOff>
    </xdr:from>
    <xdr:ext cx="1038225" cy="898187"/>
    <xdr:pic>
      <xdr:nvPicPr>
        <xdr:cNvPr id="2"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050"/>
          <a:ext cx="1038225" cy="8981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9526</xdr:colOff>
      <xdr:row>0</xdr:row>
      <xdr:rowOff>9525</xdr:rowOff>
    </xdr:from>
    <xdr:ext cx="1107168" cy="923925"/>
    <xdr:pic>
      <xdr:nvPicPr>
        <xdr:cNvPr id="2"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6" y="9525"/>
          <a:ext cx="1107168"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twoCellAnchor>
    <xdr:from>
      <xdr:col>15</xdr:col>
      <xdr:colOff>764925</xdr:colOff>
      <xdr:row>13</xdr:row>
      <xdr:rowOff>157731</xdr:rowOff>
    </xdr:from>
    <xdr:to>
      <xdr:col>16</xdr:col>
      <xdr:colOff>273398</xdr:colOff>
      <xdr:row>38</xdr:row>
      <xdr:rowOff>119948</xdr:rowOff>
    </xdr:to>
    <xdr:grpSp>
      <xdr:nvGrpSpPr>
        <xdr:cNvPr id="2" name="Group 8"/>
        <xdr:cNvGrpSpPr/>
      </xdr:nvGrpSpPr>
      <xdr:grpSpPr>
        <a:xfrm>
          <a:off x="6994275" y="2910456"/>
          <a:ext cx="641948" cy="4010342"/>
          <a:chOff x="6677025" y="1028700"/>
          <a:chExt cx="819150" cy="3238500"/>
        </a:xfrm>
      </xdr:grpSpPr>
      <xdr:sp macro="" textlink="">
        <xdr:nvSpPr>
          <xdr:cNvPr id="3" name="Rectangle 12"/>
          <xdr:cNvSpPr>
            <a:spLocks noChangeArrowheads="1"/>
          </xdr:cNvSpPr>
        </xdr:nvSpPr>
        <xdr:spPr bwMode="auto">
          <a:xfrm>
            <a:off x="6677025" y="2638425"/>
            <a:ext cx="819150" cy="1628775"/>
          </a:xfrm>
          <a:prstGeom prst="rect">
            <a:avLst/>
          </a:prstGeom>
          <a:solidFill>
            <a:srgbClr val="FF0000">
              <a:alpha val="20000"/>
            </a:srgbClr>
          </a:solidFill>
          <a:ln w="9525">
            <a:noFill/>
            <a:miter lim="800000"/>
            <a:headEnd/>
            <a:tailEnd/>
          </a:ln>
        </xdr:spPr>
      </xdr:sp>
      <xdr:sp macro="" textlink="">
        <xdr:nvSpPr>
          <xdr:cNvPr id="4" name="Rectangle 13"/>
          <xdr:cNvSpPr>
            <a:spLocks noChangeArrowheads="1"/>
          </xdr:cNvSpPr>
        </xdr:nvSpPr>
        <xdr:spPr bwMode="auto">
          <a:xfrm>
            <a:off x="6686028" y="1666876"/>
            <a:ext cx="801147" cy="971549"/>
          </a:xfrm>
          <a:prstGeom prst="rect">
            <a:avLst/>
          </a:prstGeom>
          <a:solidFill>
            <a:srgbClr val="FF9900">
              <a:alpha val="20000"/>
            </a:srgbClr>
          </a:solidFill>
          <a:ln w="9525">
            <a:noFill/>
            <a:miter lim="800000"/>
            <a:headEnd/>
            <a:tailEnd/>
          </a:ln>
        </xdr:spPr>
      </xdr:sp>
      <xdr:sp macro="" textlink="">
        <xdr:nvSpPr>
          <xdr:cNvPr id="5" name="Rectangle 14"/>
          <xdr:cNvSpPr>
            <a:spLocks noChangeArrowheads="1"/>
          </xdr:cNvSpPr>
        </xdr:nvSpPr>
        <xdr:spPr bwMode="auto">
          <a:xfrm>
            <a:off x="6686027" y="1028700"/>
            <a:ext cx="801147" cy="638175"/>
          </a:xfrm>
          <a:prstGeom prst="rect">
            <a:avLst/>
          </a:prstGeom>
          <a:solidFill>
            <a:srgbClr val="00FF00">
              <a:alpha val="20000"/>
            </a:srgbClr>
          </a:solidFill>
          <a:ln w="9525">
            <a:noFill/>
            <a:miter lim="800000"/>
            <a:headEnd/>
            <a:tailEnd/>
          </a:ln>
        </xdr:spPr>
      </xdr:sp>
    </xdr:grpSp>
    <xdr:clientData/>
  </xdr:twoCellAnchor>
  <xdr:twoCellAnchor>
    <xdr:from>
      <xdr:col>15</xdr:col>
      <xdr:colOff>105832</xdr:colOff>
      <xdr:row>9</xdr:row>
      <xdr:rowOff>707</xdr:rowOff>
    </xdr:from>
    <xdr:to>
      <xdr:col>16</xdr:col>
      <xdr:colOff>578556</xdr:colOff>
      <xdr:row>40</xdr:row>
      <xdr:rowOff>0</xdr:rowOff>
    </xdr:to>
    <xdr:graphicFrame macro="">
      <xdr:nvGraphicFramePr>
        <xdr:cNvPr id="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180975</xdr:colOff>
      <xdr:row>1</xdr:row>
      <xdr:rowOff>19050</xdr:rowOff>
    </xdr:from>
    <xdr:to>
      <xdr:col>0</xdr:col>
      <xdr:colOff>186146</xdr:colOff>
      <xdr:row>3</xdr:row>
      <xdr:rowOff>6105</xdr:rowOff>
    </xdr:to>
    <xdr:pic>
      <xdr:nvPicPr>
        <xdr:cNvPr id="7" name="Immagine 6" descr="BRM_logo_oriz_RGB.jpg"/>
        <xdr:cNvPicPr>
          <a:picLocks noChangeAspect="1"/>
        </xdr:cNvPicPr>
      </xdr:nvPicPr>
      <xdr:blipFill>
        <a:blip xmlns:r="http://schemas.openxmlformats.org/officeDocument/2006/relationships" r:embed="rId2" cstate="print"/>
        <a:stretch>
          <a:fillRect/>
        </a:stretch>
      </xdr:blipFill>
      <xdr:spPr>
        <a:xfrm>
          <a:off x="180975" y="209550"/>
          <a:ext cx="5171" cy="387105"/>
        </a:xfrm>
        <a:prstGeom prst="rect">
          <a:avLst/>
        </a:prstGeom>
      </xdr:spPr>
    </xdr:pic>
    <xdr:clientData/>
  </xdr:twoCellAnchor>
  <xdr:twoCellAnchor>
    <xdr:from>
      <xdr:col>0</xdr:col>
      <xdr:colOff>24694</xdr:colOff>
      <xdr:row>9</xdr:row>
      <xdr:rowOff>106539</xdr:rowOff>
    </xdr:from>
    <xdr:to>
      <xdr:col>15</xdr:col>
      <xdr:colOff>0</xdr:colOff>
      <xdr:row>35</xdr:row>
      <xdr:rowOff>0</xdr:rowOff>
    </xdr:to>
    <xdr:graphicFrame macro="">
      <xdr:nvGraphicFramePr>
        <xdr:cNvPr id="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9525</xdr:colOff>
      <xdr:row>0</xdr:row>
      <xdr:rowOff>30692</xdr:rowOff>
    </xdr:from>
    <xdr:ext cx="1457325" cy="1216129"/>
    <xdr:pic>
      <xdr:nvPicPr>
        <xdr:cNvPr id="9" name="図 9"/>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525" y="30692"/>
          <a:ext cx="1457325" cy="1216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twoCellAnchor>
    <xdr:from>
      <xdr:col>15</xdr:col>
      <xdr:colOff>764925</xdr:colOff>
      <xdr:row>13</xdr:row>
      <xdr:rowOff>157731</xdr:rowOff>
    </xdr:from>
    <xdr:to>
      <xdr:col>16</xdr:col>
      <xdr:colOff>273398</xdr:colOff>
      <xdr:row>38</xdr:row>
      <xdr:rowOff>119948</xdr:rowOff>
    </xdr:to>
    <xdr:grpSp>
      <xdr:nvGrpSpPr>
        <xdr:cNvPr id="9" name="Group 8"/>
        <xdr:cNvGrpSpPr/>
      </xdr:nvGrpSpPr>
      <xdr:grpSpPr>
        <a:xfrm>
          <a:off x="7093758" y="2909398"/>
          <a:ext cx="640890" cy="4026217"/>
          <a:chOff x="6677025" y="1028700"/>
          <a:chExt cx="819150" cy="3238500"/>
        </a:xfrm>
      </xdr:grpSpPr>
      <xdr:sp macro="" textlink="">
        <xdr:nvSpPr>
          <xdr:cNvPr id="3680" name="Rectangle 12"/>
          <xdr:cNvSpPr>
            <a:spLocks noChangeArrowheads="1"/>
          </xdr:cNvSpPr>
        </xdr:nvSpPr>
        <xdr:spPr bwMode="auto">
          <a:xfrm>
            <a:off x="6677025" y="2638425"/>
            <a:ext cx="819150" cy="1628775"/>
          </a:xfrm>
          <a:prstGeom prst="rect">
            <a:avLst/>
          </a:prstGeom>
          <a:solidFill>
            <a:srgbClr val="FF0000">
              <a:alpha val="20000"/>
            </a:srgbClr>
          </a:solidFill>
          <a:ln w="9525">
            <a:noFill/>
            <a:miter lim="800000"/>
            <a:headEnd/>
            <a:tailEnd/>
          </a:ln>
        </xdr:spPr>
      </xdr:sp>
      <xdr:sp macro="" textlink="">
        <xdr:nvSpPr>
          <xdr:cNvPr id="3681" name="Rectangle 13"/>
          <xdr:cNvSpPr>
            <a:spLocks noChangeArrowheads="1"/>
          </xdr:cNvSpPr>
        </xdr:nvSpPr>
        <xdr:spPr bwMode="auto">
          <a:xfrm>
            <a:off x="6686028" y="1666876"/>
            <a:ext cx="801147" cy="971549"/>
          </a:xfrm>
          <a:prstGeom prst="rect">
            <a:avLst/>
          </a:prstGeom>
          <a:solidFill>
            <a:srgbClr val="FF9900">
              <a:alpha val="20000"/>
            </a:srgbClr>
          </a:solidFill>
          <a:ln w="9525">
            <a:noFill/>
            <a:miter lim="800000"/>
            <a:headEnd/>
            <a:tailEnd/>
          </a:ln>
        </xdr:spPr>
      </xdr:sp>
      <xdr:sp macro="" textlink="">
        <xdr:nvSpPr>
          <xdr:cNvPr id="3682" name="Rectangle 14"/>
          <xdr:cNvSpPr>
            <a:spLocks noChangeArrowheads="1"/>
          </xdr:cNvSpPr>
        </xdr:nvSpPr>
        <xdr:spPr bwMode="auto">
          <a:xfrm>
            <a:off x="6686027" y="1028700"/>
            <a:ext cx="801147" cy="638175"/>
          </a:xfrm>
          <a:prstGeom prst="rect">
            <a:avLst/>
          </a:prstGeom>
          <a:solidFill>
            <a:srgbClr val="00FF00">
              <a:alpha val="20000"/>
            </a:srgbClr>
          </a:solidFill>
          <a:ln w="9525">
            <a:noFill/>
            <a:miter lim="800000"/>
            <a:headEnd/>
            <a:tailEnd/>
          </a:ln>
        </xdr:spPr>
      </xdr:sp>
    </xdr:grpSp>
    <xdr:clientData/>
  </xdr:twoCellAnchor>
  <xdr:twoCellAnchor>
    <xdr:from>
      <xdr:col>15</xdr:col>
      <xdr:colOff>105832</xdr:colOff>
      <xdr:row>9</xdr:row>
      <xdr:rowOff>707</xdr:rowOff>
    </xdr:from>
    <xdr:to>
      <xdr:col>16</xdr:col>
      <xdr:colOff>578556</xdr:colOff>
      <xdr:row>40</xdr:row>
      <xdr:rowOff>0</xdr:rowOff>
    </xdr:to>
    <xdr:graphicFrame macro="">
      <xdr:nvGraphicFramePr>
        <xdr:cNvPr id="367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180975</xdr:colOff>
      <xdr:row>1</xdr:row>
      <xdr:rowOff>19050</xdr:rowOff>
    </xdr:from>
    <xdr:to>
      <xdr:col>0</xdr:col>
      <xdr:colOff>186146</xdr:colOff>
      <xdr:row>3</xdr:row>
      <xdr:rowOff>6105</xdr:rowOff>
    </xdr:to>
    <xdr:pic>
      <xdr:nvPicPr>
        <xdr:cNvPr id="10" name="Immagine 9" descr="BRM_logo_oriz_RGB.jpg"/>
        <xdr:cNvPicPr>
          <a:picLocks noChangeAspect="1"/>
        </xdr:cNvPicPr>
      </xdr:nvPicPr>
      <xdr:blipFill>
        <a:blip xmlns:r="http://schemas.openxmlformats.org/officeDocument/2006/relationships" r:embed="rId2" cstate="print"/>
        <a:stretch>
          <a:fillRect/>
        </a:stretch>
      </xdr:blipFill>
      <xdr:spPr>
        <a:xfrm>
          <a:off x="180975" y="520700"/>
          <a:ext cx="5171" cy="726830"/>
        </a:xfrm>
        <a:prstGeom prst="rect">
          <a:avLst/>
        </a:prstGeom>
      </xdr:spPr>
    </xdr:pic>
    <xdr:clientData/>
  </xdr:twoCellAnchor>
  <xdr:twoCellAnchor>
    <xdr:from>
      <xdr:col>0</xdr:col>
      <xdr:colOff>24694</xdr:colOff>
      <xdr:row>9</xdr:row>
      <xdr:rowOff>106539</xdr:rowOff>
    </xdr:from>
    <xdr:to>
      <xdr:col>14</xdr:col>
      <xdr:colOff>684389</xdr:colOff>
      <xdr:row>35</xdr:row>
      <xdr:rowOff>0</xdr:rowOff>
    </xdr:to>
    <xdr:graphicFrame macro="">
      <xdr:nvGraphicFramePr>
        <xdr:cNvPr id="367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11641</xdr:colOff>
      <xdr:row>0</xdr:row>
      <xdr:rowOff>63501</xdr:rowOff>
    </xdr:from>
    <xdr:ext cx="1464733" cy="1148125"/>
    <xdr:pic>
      <xdr:nvPicPr>
        <xdr:cNvPr id="12" name="図 9"/>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641" y="63501"/>
          <a:ext cx="1464733" cy="114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twoCellAnchor>
    <xdr:from>
      <xdr:col>15</xdr:col>
      <xdr:colOff>764925</xdr:colOff>
      <xdr:row>13</xdr:row>
      <xdr:rowOff>157731</xdr:rowOff>
    </xdr:from>
    <xdr:to>
      <xdr:col>16</xdr:col>
      <xdr:colOff>273398</xdr:colOff>
      <xdr:row>38</xdr:row>
      <xdr:rowOff>119948</xdr:rowOff>
    </xdr:to>
    <xdr:grpSp>
      <xdr:nvGrpSpPr>
        <xdr:cNvPr id="2" name="Group 8"/>
        <xdr:cNvGrpSpPr/>
      </xdr:nvGrpSpPr>
      <xdr:grpSpPr>
        <a:xfrm>
          <a:off x="6994275" y="2910456"/>
          <a:ext cx="641948" cy="4124642"/>
          <a:chOff x="6677025" y="1028700"/>
          <a:chExt cx="819150" cy="3238500"/>
        </a:xfrm>
      </xdr:grpSpPr>
      <xdr:sp macro="" textlink="">
        <xdr:nvSpPr>
          <xdr:cNvPr id="3" name="Rectangle 12"/>
          <xdr:cNvSpPr>
            <a:spLocks noChangeArrowheads="1"/>
          </xdr:cNvSpPr>
        </xdr:nvSpPr>
        <xdr:spPr bwMode="auto">
          <a:xfrm>
            <a:off x="6677025" y="2638425"/>
            <a:ext cx="819150" cy="1628775"/>
          </a:xfrm>
          <a:prstGeom prst="rect">
            <a:avLst/>
          </a:prstGeom>
          <a:solidFill>
            <a:srgbClr val="FF0000">
              <a:alpha val="20000"/>
            </a:srgbClr>
          </a:solidFill>
          <a:ln w="9525">
            <a:noFill/>
            <a:miter lim="800000"/>
            <a:headEnd/>
            <a:tailEnd/>
          </a:ln>
        </xdr:spPr>
      </xdr:sp>
      <xdr:sp macro="" textlink="">
        <xdr:nvSpPr>
          <xdr:cNvPr id="4" name="Rectangle 13"/>
          <xdr:cNvSpPr>
            <a:spLocks noChangeArrowheads="1"/>
          </xdr:cNvSpPr>
        </xdr:nvSpPr>
        <xdr:spPr bwMode="auto">
          <a:xfrm>
            <a:off x="6686028" y="1666876"/>
            <a:ext cx="801147" cy="971549"/>
          </a:xfrm>
          <a:prstGeom prst="rect">
            <a:avLst/>
          </a:prstGeom>
          <a:solidFill>
            <a:srgbClr val="FF9900">
              <a:alpha val="20000"/>
            </a:srgbClr>
          </a:solidFill>
          <a:ln w="9525">
            <a:noFill/>
            <a:miter lim="800000"/>
            <a:headEnd/>
            <a:tailEnd/>
          </a:ln>
        </xdr:spPr>
      </xdr:sp>
      <xdr:sp macro="" textlink="">
        <xdr:nvSpPr>
          <xdr:cNvPr id="5" name="Rectangle 14"/>
          <xdr:cNvSpPr>
            <a:spLocks noChangeArrowheads="1"/>
          </xdr:cNvSpPr>
        </xdr:nvSpPr>
        <xdr:spPr bwMode="auto">
          <a:xfrm>
            <a:off x="6686027" y="1028700"/>
            <a:ext cx="801147" cy="638175"/>
          </a:xfrm>
          <a:prstGeom prst="rect">
            <a:avLst/>
          </a:prstGeom>
          <a:solidFill>
            <a:srgbClr val="00FF00">
              <a:alpha val="20000"/>
            </a:srgbClr>
          </a:solidFill>
          <a:ln w="9525">
            <a:noFill/>
            <a:miter lim="800000"/>
            <a:headEnd/>
            <a:tailEnd/>
          </a:ln>
        </xdr:spPr>
      </xdr:sp>
    </xdr:grpSp>
    <xdr:clientData/>
  </xdr:twoCellAnchor>
  <xdr:twoCellAnchor>
    <xdr:from>
      <xdr:col>15</xdr:col>
      <xdr:colOff>105832</xdr:colOff>
      <xdr:row>9</xdr:row>
      <xdr:rowOff>707</xdr:rowOff>
    </xdr:from>
    <xdr:to>
      <xdr:col>16</xdr:col>
      <xdr:colOff>578556</xdr:colOff>
      <xdr:row>40</xdr:row>
      <xdr:rowOff>0</xdr:rowOff>
    </xdr:to>
    <xdr:graphicFrame macro="">
      <xdr:nvGraphicFramePr>
        <xdr:cNvPr id="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180975</xdr:colOff>
      <xdr:row>1</xdr:row>
      <xdr:rowOff>19050</xdr:rowOff>
    </xdr:from>
    <xdr:to>
      <xdr:col>0</xdr:col>
      <xdr:colOff>186146</xdr:colOff>
      <xdr:row>3</xdr:row>
      <xdr:rowOff>6105</xdr:rowOff>
    </xdr:to>
    <xdr:pic>
      <xdr:nvPicPr>
        <xdr:cNvPr id="7" name="Immagine 6" descr="BRM_logo_oriz_RGB.jpg"/>
        <xdr:cNvPicPr>
          <a:picLocks noChangeAspect="1"/>
        </xdr:cNvPicPr>
      </xdr:nvPicPr>
      <xdr:blipFill>
        <a:blip xmlns:r="http://schemas.openxmlformats.org/officeDocument/2006/relationships" r:embed="rId2" cstate="print"/>
        <a:stretch>
          <a:fillRect/>
        </a:stretch>
      </xdr:blipFill>
      <xdr:spPr>
        <a:xfrm>
          <a:off x="180975" y="209550"/>
          <a:ext cx="5171" cy="387105"/>
        </a:xfrm>
        <a:prstGeom prst="rect">
          <a:avLst/>
        </a:prstGeom>
      </xdr:spPr>
    </xdr:pic>
    <xdr:clientData/>
  </xdr:twoCellAnchor>
  <xdr:twoCellAnchor>
    <xdr:from>
      <xdr:col>0</xdr:col>
      <xdr:colOff>24694</xdr:colOff>
      <xdr:row>9</xdr:row>
      <xdr:rowOff>106539</xdr:rowOff>
    </xdr:from>
    <xdr:to>
      <xdr:col>15</xdr:col>
      <xdr:colOff>0</xdr:colOff>
      <xdr:row>35</xdr:row>
      <xdr:rowOff>0</xdr:rowOff>
    </xdr:to>
    <xdr:graphicFrame macro="">
      <xdr:nvGraphicFramePr>
        <xdr:cNvPr id="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9525</xdr:colOff>
      <xdr:row>0</xdr:row>
      <xdr:rowOff>30692</xdr:rowOff>
    </xdr:from>
    <xdr:ext cx="1457325" cy="1216129"/>
    <xdr:pic>
      <xdr:nvPicPr>
        <xdr:cNvPr id="9" name="図 9"/>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525" y="30692"/>
          <a:ext cx="1457325" cy="1216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19050</xdr:colOff>
      <xdr:row>0</xdr:row>
      <xdr:rowOff>9526</xdr:rowOff>
    </xdr:from>
    <xdr:ext cx="1400175" cy="1066800"/>
    <xdr:pic>
      <xdr:nvPicPr>
        <xdr:cNvPr id="5"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9526"/>
          <a:ext cx="1400175"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19050</xdr:colOff>
      <xdr:row>0</xdr:row>
      <xdr:rowOff>9526</xdr:rowOff>
    </xdr:from>
    <xdr:ext cx="1400175" cy="1066800"/>
    <xdr:pic>
      <xdr:nvPicPr>
        <xdr:cNvPr id="2"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9526"/>
          <a:ext cx="1400175" cy="1066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19050</xdr:colOff>
      <xdr:row>0</xdr:row>
      <xdr:rowOff>9525</xdr:rowOff>
    </xdr:from>
    <xdr:ext cx="1409700" cy="1056723"/>
    <xdr:pic>
      <xdr:nvPicPr>
        <xdr:cNvPr id="2"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9525"/>
          <a:ext cx="1409700" cy="10567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19050</xdr:colOff>
      <xdr:row>0</xdr:row>
      <xdr:rowOff>47625</xdr:rowOff>
    </xdr:from>
    <xdr:ext cx="1352550" cy="1013883"/>
    <xdr:pic>
      <xdr:nvPicPr>
        <xdr:cNvPr id="4"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47625"/>
          <a:ext cx="1352550" cy="101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19050</xdr:colOff>
      <xdr:row>0</xdr:row>
      <xdr:rowOff>47625</xdr:rowOff>
    </xdr:from>
    <xdr:ext cx="1352550" cy="1013883"/>
    <xdr:pic>
      <xdr:nvPicPr>
        <xdr:cNvPr id="2"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47625"/>
          <a:ext cx="1352550" cy="10138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7706</xdr:colOff>
      <xdr:row>0</xdr:row>
      <xdr:rowOff>4457</xdr:rowOff>
    </xdr:from>
    <xdr:ext cx="1127285" cy="940713"/>
    <xdr:pic>
      <xdr:nvPicPr>
        <xdr:cNvPr id="2"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06" y="4457"/>
          <a:ext cx="1127285" cy="940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24374</xdr:colOff>
      <xdr:row>0</xdr:row>
      <xdr:rowOff>33032</xdr:rowOff>
    </xdr:from>
    <xdr:ext cx="1127285" cy="940713"/>
    <xdr:pic>
      <xdr:nvPicPr>
        <xdr:cNvPr id="5"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374" y="33032"/>
          <a:ext cx="1127285" cy="940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24374</xdr:colOff>
      <xdr:row>0</xdr:row>
      <xdr:rowOff>33032</xdr:rowOff>
    </xdr:from>
    <xdr:ext cx="1127285" cy="940713"/>
    <xdr:pic>
      <xdr:nvPicPr>
        <xdr:cNvPr id="2" name="図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374" y="33032"/>
          <a:ext cx="1127285" cy="940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rembo.com/en/Contatti/Fornitori/Pages/Criteri-selezione.aspx" TargetMode="External"/><Relationship Id="rId1" Type="http://schemas.openxmlformats.org/officeDocument/2006/relationships/hyperlink" Target="http://www.brembo.com/en/investors/Corporate-Governance/Pages/Principi-e-codici.aspx"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rembo.com/en/Contatti/Fornitori/Pages/Criteri-selezione.aspx" TargetMode="External"/><Relationship Id="rId1" Type="http://schemas.openxmlformats.org/officeDocument/2006/relationships/hyperlink" Target="http://www.brembo.com/en/investors/Corporate-Governance/Pages/Principi-e-codici.aspx" TargetMode="External"/><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brembo.com/en/Contatti/Fornitori/Pages/Criteri-selezione.aspx" TargetMode="External"/><Relationship Id="rId1" Type="http://schemas.openxmlformats.org/officeDocument/2006/relationships/hyperlink" Target="http://www.brembo.com/en/investors/Corporate-Governance/Pages/Principi-e-codici.aspx"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BF113"/>
  <sheetViews>
    <sheetView tabSelected="1" view="pageBreakPreview" topLeftCell="A11" zoomScale="90" zoomScaleNormal="100" zoomScaleSheetLayoutView="90" workbookViewId="0">
      <selection activeCell="P14" sqref="P14"/>
    </sheetView>
  </sheetViews>
  <sheetFormatPr defaultColWidth="2.33203125" defaultRowHeight="10.199999999999999"/>
  <cols>
    <col min="1" max="2" width="2.33203125" style="341"/>
    <col min="3" max="3" width="15.6640625" style="341" customWidth="1"/>
    <col min="4" max="4" width="23.6640625" style="341" customWidth="1"/>
    <col min="5" max="5" width="31.33203125" style="341" customWidth="1"/>
    <col min="6" max="6" width="28.6640625" style="341" customWidth="1"/>
    <col min="7" max="9" width="10.5546875" style="341" customWidth="1"/>
    <col min="10" max="10" width="2.33203125" style="341" hidden="1" customWidth="1"/>
    <col min="11" max="12" width="2.33203125" style="341" customWidth="1"/>
    <col min="13" max="13" width="9.33203125" style="341" customWidth="1"/>
    <col min="14" max="16384" width="2.33203125" style="341"/>
  </cols>
  <sheetData>
    <row r="1" spans="1:58" ht="14.25" customHeight="1" thickBot="1">
      <c r="A1" s="469"/>
      <c r="B1" s="470"/>
      <c r="C1" s="471"/>
      <c r="D1" s="478" t="str">
        <f>IF($G$2=$J$2,Manuale!D1,Manual_ENG!D1)</f>
        <v>MODULO PRE-VALUTAZIONE FORNITORE</v>
      </c>
      <c r="E1" s="479"/>
      <c r="F1" s="480"/>
      <c r="G1" s="487" t="str">
        <f>IF($G$2=$J$2,Manuale!G1,Manual_ENG!G1)</f>
        <v>LINGUA</v>
      </c>
      <c r="H1" s="488"/>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0"/>
      <c r="AH1" s="340"/>
      <c r="AI1" s="340"/>
      <c r="AJ1" s="340"/>
      <c r="AK1" s="340"/>
      <c r="AL1" s="340"/>
      <c r="AM1" s="340"/>
      <c r="AN1" s="340"/>
      <c r="AO1" s="340"/>
      <c r="AP1" s="340"/>
      <c r="AQ1" s="340"/>
      <c r="AR1" s="340"/>
      <c r="AS1" s="340"/>
      <c r="AT1" s="340"/>
      <c r="AU1" s="340"/>
      <c r="AV1" s="340"/>
      <c r="AW1" s="340"/>
      <c r="AX1" s="340"/>
      <c r="AY1" s="340"/>
      <c r="AZ1" s="340"/>
      <c r="BA1" s="340"/>
      <c r="BB1" s="340"/>
      <c r="BC1" s="340"/>
      <c r="BD1" s="340"/>
      <c r="BE1" s="340"/>
      <c r="BF1" s="340"/>
    </row>
    <row r="2" spans="1:58" ht="14.25" customHeight="1" thickBot="1">
      <c r="A2" s="472"/>
      <c r="B2" s="473"/>
      <c r="C2" s="474"/>
      <c r="D2" s="481"/>
      <c r="E2" s="482"/>
      <c r="F2" s="483"/>
      <c r="G2" s="489" t="s">
        <v>339</v>
      </c>
      <c r="H2" s="490"/>
      <c r="I2" s="342"/>
      <c r="J2" s="342" t="s">
        <v>339</v>
      </c>
      <c r="K2" s="342"/>
      <c r="L2" s="342"/>
      <c r="M2" s="342"/>
      <c r="N2" s="342"/>
      <c r="O2" s="342"/>
      <c r="P2" s="342"/>
      <c r="Q2" s="342"/>
      <c r="R2" s="342"/>
      <c r="S2" s="342"/>
      <c r="T2" s="342"/>
      <c r="U2" s="342"/>
      <c r="V2" s="342"/>
      <c r="W2" s="342"/>
      <c r="X2" s="342"/>
      <c r="Y2" s="342"/>
      <c r="Z2" s="342"/>
      <c r="AA2" s="342"/>
      <c r="AB2" s="342"/>
      <c r="AC2" s="342"/>
      <c r="AD2" s="342"/>
      <c r="AE2" s="342"/>
      <c r="AF2" s="342"/>
      <c r="AG2" s="342"/>
      <c r="AH2" s="342"/>
      <c r="AI2" s="342"/>
      <c r="AJ2" s="342"/>
      <c r="AK2" s="342"/>
      <c r="AL2" s="342"/>
      <c r="AM2" s="342"/>
      <c r="AN2" s="342"/>
      <c r="AO2" s="342"/>
      <c r="AP2" s="342"/>
      <c r="AQ2" s="342"/>
      <c r="AR2" s="342"/>
      <c r="AS2" s="342"/>
      <c r="AT2" s="342"/>
      <c r="AU2" s="342"/>
      <c r="AV2" s="342"/>
      <c r="AW2" s="342"/>
      <c r="AX2" s="342"/>
      <c r="AY2" s="342"/>
      <c r="AZ2" s="342"/>
      <c r="BA2" s="342"/>
      <c r="BB2" s="342"/>
      <c r="BC2" s="342"/>
      <c r="BD2" s="342"/>
      <c r="BE2" s="342"/>
      <c r="BF2" s="342"/>
    </row>
    <row r="3" spans="1:58" ht="14.25" customHeight="1" thickBot="1">
      <c r="A3" s="472"/>
      <c r="B3" s="473"/>
      <c r="C3" s="474"/>
      <c r="D3" s="481"/>
      <c r="E3" s="482"/>
      <c r="F3" s="483"/>
      <c r="G3" s="343" t="str">
        <f>IF($G$2=$J$2,Manuale!G3,Manual_ENG!G3)</f>
        <v>CODICE</v>
      </c>
      <c r="H3" s="343" t="s">
        <v>19</v>
      </c>
      <c r="I3" s="342"/>
      <c r="J3" s="342" t="s">
        <v>347</v>
      </c>
      <c r="K3" s="342"/>
      <c r="L3" s="342"/>
      <c r="M3" s="342"/>
      <c r="N3" s="342"/>
      <c r="O3" s="342"/>
      <c r="P3" s="342"/>
      <c r="Q3" s="342"/>
      <c r="R3" s="342"/>
      <c r="S3" s="342"/>
      <c r="T3" s="342"/>
      <c r="U3" s="342"/>
      <c r="V3" s="342"/>
      <c r="W3" s="342"/>
      <c r="X3" s="342"/>
      <c r="Y3" s="342"/>
      <c r="Z3" s="342"/>
      <c r="AA3" s="342"/>
      <c r="AB3" s="342"/>
      <c r="AC3" s="342"/>
      <c r="AD3" s="342"/>
      <c r="AE3" s="342"/>
      <c r="AF3" s="342"/>
      <c r="AG3" s="342"/>
      <c r="AH3" s="342"/>
      <c r="AI3" s="342"/>
      <c r="AJ3" s="342"/>
      <c r="AK3" s="342"/>
      <c r="AL3" s="342"/>
      <c r="AM3" s="342"/>
      <c r="AN3" s="342"/>
      <c r="AO3" s="342"/>
      <c r="AP3" s="342"/>
      <c r="AQ3" s="342"/>
      <c r="AR3" s="342"/>
      <c r="AS3" s="342"/>
      <c r="AT3" s="342"/>
      <c r="AU3" s="342"/>
      <c r="AV3" s="342"/>
      <c r="AW3" s="342"/>
      <c r="AX3" s="342"/>
      <c r="AY3" s="342"/>
      <c r="AZ3" s="342"/>
      <c r="BA3" s="342"/>
      <c r="BB3" s="342"/>
      <c r="BC3" s="342"/>
      <c r="BD3" s="342"/>
      <c r="BE3" s="342"/>
      <c r="BF3" s="342"/>
    </row>
    <row r="4" spans="1:58" ht="14.25" customHeight="1" thickBot="1">
      <c r="A4" s="472"/>
      <c r="B4" s="473"/>
      <c r="C4" s="474"/>
      <c r="D4" s="481"/>
      <c r="E4" s="482"/>
      <c r="F4" s="483"/>
      <c r="G4" s="344" t="s">
        <v>357</v>
      </c>
      <c r="H4" s="345" t="s">
        <v>625</v>
      </c>
      <c r="I4" s="342"/>
      <c r="J4" s="342"/>
      <c r="K4" s="342"/>
      <c r="L4" s="342"/>
      <c r="M4" s="342"/>
      <c r="N4" s="342"/>
      <c r="O4" s="342"/>
      <c r="P4" s="342"/>
      <c r="Q4" s="342"/>
      <c r="R4" s="342"/>
      <c r="S4" s="342"/>
      <c r="T4" s="342"/>
      <c r="U4" s="342"/>
      <c r="V4" s="342"/>
      <c r="W4" s="342"/>
      <c r="X4" s="342"/>
      <c r="Y4" s="342"/>
      <c r="Z4" s="342"/>
      <c r="AA4" s="342"/>
      <c r="AB4" s="342"/>
      <c r="AC4" s="342"/>
      <c r="AD4" s="342"/>
      <c r="AE4" s="342"/>
      <c r="AF4" s="342"/>
      <c r="AG4" s="342"/>
      <c r="AH4" s="342"/>
      <c r="AI4" s="342"/>
      <c r="AJ4" s="342"/>
      <c r="AK4" s="342"/>
      <c r="AL4" s="342"/>
      <c r="AM4" s="342"/>
      <c r="AN4" s="342"/>
      <c r="AO4" s="342"/>
      <c r="AP4" s="342"/>
      <c r="AQ4" s="342"/>
      <c r="AR4" s="342"/>
      <c r="AS4" s="342"/>
      <c r="AT4" s="342"/>
      <c r="AU4" s="342"/>
      <c r="AV4" s="342"/>
      <c r="AW4" s="342"/>
      <c r="AX4" s="342"/>
      <c r="AY4" s="342"/>
      <c r="AZ4" s="342"/>
      <c r="BA4" s="342"/>
      <c r="BB4" s="342"/>
      <c r="BC4" s="342"/>
      <c r="BD4" s="342"/>
      <c r="BE4" s="342"/>
      <c r="BF4" s="342"/>
    </row>
    <row r="5" spans="1:58" s="346" customFormat="1" ht="14.25" customHeight="1" thickBot="1">
      <c r="A5" s="472"/>
      <c r="B5" s="473"/>
      <c r="C5" s="474"/>
      <c r="D5" s="481"/>
      <c r="E5" s="482"/>
      <c r="F5" s="483"/>
      <c r="G5" s="487" t="str">
        <f>IF($G$2=$J$2,Manuale!G5,Manual_ENG!G5)</f>
        <v>NUMERAZIONE</v>
      </c>
      <c r="H5" s="488"/>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c r="AW5" s="340"/>
      <c r="AX5" s="340"/>
      <c r="AY5" s="340"/>
      <c r="AZ5" s="340"/>
      <c r="BA5" s="340"/>
      <c r="BB5" s="340"/>
      <c r="BC5" s="340"/>
      <c r="BD5" s="340"/>
      <c r="BE5" s="340"/>
      <c r="BF5" s="340"/>
    </row>
    <row r="6" spans="1:58" s="346" customFormat="1" ht="14.25" customHeight="1" thickBot="1">
      <c r="A6" s="475"/>
      <c r="B6" s="476"/>
      <c r="C6" s="477"/>
      <c r="D6" s="484"/>
      <c r="E6" s="485"/>
      <c r="F6" s="486"/>
      <c r="G6" s="491"/>
      <c r="H6" s="492"/>
      <c r="I6" s="340"/>
      <c r="J6" s="340"/>
      <c r="K6" s="340"/>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P6" s="340"/>
      <c r="AQ6" s="340"/>
      <c r="AR6" s="340"/>
      <c r="AS6" s="340"/>
      <c r="AT6" s="340"/>
      <c r="AU6" s="340"/>
      <c r="AV6" s="340"/>
      <c r="AW6" s="340"/>
      <c r="AX6" s="340"/>
      <c r="AY6" s="340"/>
      <c r="AZ6" s="340"/>
      <c r="BA6" s="340"/>
      <c r="BB6" s="340"/>
      <c r="BC6" s="340"/>
      <c r="BD6" s="340"/>
      <c r="BE6" s="340"/>
      <c r="BF6" s="340"/>
    </row>
    <row r="7" spans="1:58" s="346" customFormat="1" ht="14.4" customHeight="1">
      <c r="A7" s="347"/>
      <c r="B7" s="348"/>
      <c r="C7" s="349"/>
      <c r="D7" s="350"/>
      <c r="E7" s="350"/>
      <c r="F7" s="350"/>
      <c r="G7" s="351"/>
      <c r="H7" s="352"/>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c r="AW7" s="340"/>
      <c r="AX7" s="340"/>
      <c r="AY7" s="340"/>
      <c r="AZ7" s="340"/>
      <c r="BA7" s="340"/>
      <c r="BB7" s="340"/>
      <c r="BC7" s="340"/>
      <c r="BD7" s="340"/>
      <c r="BE7" s="340"/>
      <c r="BF7" s="340"/>
    </row>
    <row r="8" spans="1:58" ht="25.2" customHeight="1">
      <c r="A8" s="353"/>
      <c r="B8" s="465" t="str">
        <f>IF($G$2=$J$2,Manuale!B8,Manual_ENG!B8)</f>
        <v>Come completare il modulo Pre-Valutazione Fornitore Brembo</v>
      </c>
      <c r="C8" s="465"/>
      <c r="D8" s="465"/>
      <c r="E8" s="465"/>
      <c r="F8" s="465"/>
      <c r="G8" s="354"/>
      <c r="H8" s="355"/>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c r="AW8" s="342"/>
      <c r="AX8" s="342"/>
      <c r="AY8" s="342"/>
      <c r="AZ8" s="342"/>
      <c r="BA8" s="342"/>
      <c r="BB8" s="342"/>
      <c r="BC8" s="342"/>
      <c r="BD8" s="342"/>
      <c r="BE8" s="342"/>
      <c r="BF8" s="342"/>
    </row>
    <row r="9" spans="1:58" ht="66.599999999999994" customHeight="1">
      <c r="A9" s="353"/>
      <c r="B9" s="356"/>
      <c r="C9" s="354"/>
      <c r="D9" s="466" t="str">
        <f>IF($G$2=$J$2,Manuale!D9,Manual_ENG!D9)</f>
        <v>Compilare tutte le informazioni richieste nel Foglio delle Informazioni Fornitore, nel Questionario Fornitore, nel Supplemento Sostenibilità e nel Piano Finanziario.</v>
      </c>
      <c r="E9" s="466"/>
      <c r="F9" s="466"/>
      <c r="G9" s="354"/>
      <c r="H9" s="355"/>
    </row>
    <row r="10" spans="1:58" ht="62.4" customHeight="1">
      <c r="A10" s="353"/>
      <c r="B10" s="356"/>
      <c r="C10" s="354"/>
      <c r="D10" s="466" t="str">
        <f>IF($G$2=$J$2,Manuale!D10,Manual_ENG!D10)</f>
        <v>Alcune risposte alle domande presenti nella sezione Sostenibilità del Questionario Fornitore daranno l'avvio alla compilazione della sezione del Supplemento Sostenibilità.</v>
      </c>
      <c r="E10" s="466"/>
      <c r="F10" s="466"/>
      <c r="G10" s="357"/>
      <c r="H10" s="358"/>
    </row>
    <row r="11" spans="1:58" s="342" customFormat="1" ht="62.4" customHeight="1">
      <c r="A11" s="359"/>
      <c r="B11" s="354"/>
      <c r="C11" s="357"/>
      <c r="D11" s="466" t="str">
        <f>IF($G$2=$J$2,Manuale!D11,Manual_ENG!D11)</f>
        <v>Nel Questionario, indicare la risposta con una "X" sotto l'apposita colonna 'Si', 'Parziale', o 'No' secondo le Vostre valutazioni.</v>
      </c>
      <c r="E11" s="466"/>
      <c r="F11" s="466"/>
      <c r="G11" s="354"/>
      <c r="H11" s="355"/>
    </row>
    <row r="12" spans="1:58" s="342" customFormat="1" ht="62.4" customHeight="1">
      <c r="A12" s="359"/>
      <c r="B12" s="354"/>
      <c r="C12" s="354"/>
      <c r="D12" s="466" t="str">
        <f>IF($G$2=$J$2,Manuale!D12,Manual_ENG!D12)</f>
        <v>Se si pensa che una domanda non sia applicabile al tipo di azienda, indicare, nella cella 'Commenti', "N/A" e fornire una spiegazione.</v>
      </c>
      <c r="E12" s="466"/>
      <c r="F12" s="466"/>
      <c r="G12" s="354"/>
      <c r="H12" s="355"/>
    </row>
    <row r="13" spans="1:58" s="342" customFormat="1" ht="62.4" customHeight="1">
      <c r="A13" s="359"/>
      <c r="B13" s="354"/>
      <c r="C13" s="354"/>
      <c r="D13" s="466" t="str">
        <f>IF($G$2=$J$2,Manuale!D13,Manual_ENG!D13)</f>
        <v>Assicurarsi di allegare la documentazione di supporto richiesta qualora le domande lo prevedano.</v>
      </c>
      <c r="E13" s="466"/>
      <c r="F13" s="466"/>
      <c r="G13" s="356"/>
      <c r="H13" s="360"/>
    </row>
    <row r="14" spans="1:58" s="342" customFormat="1" ht="62.4" customHeight="1">
      <c r="A14" s="359"/>
      <c r="B14" s="354"/>
      <c r="C14" s="356"/>
      <c r="D14" s="466" t="str">
        <f>IF($G$2=$J$2,Manuale!D14,Manual_ENG!D14)</f>
        <v>Commenti e documentazione insufficienti potrebbero ritardare la valutazione.</v>
      </c>
      <c r="E14" s="466"/>
      <c r="F14" s="466"/>
      <c r="G14" s="356"/>
      <c r="H14" s="360"/>
    </row>
    <row r="15" spans="1:58" s="340" customFormat="1" ht="72" customHeight="1">
      <c r="A15" s="361"/>
      <c r="B15" s="357"/>
      <c r="C15" s="356"/>
      <c r="D15" s="466" t="str">
        <f>IF($G$2=$J$2,Manuale!D15,Manual_ENG!D15)</f>
        <v xml:space="preserve">Le risposte devono riflettere la reale situazione e Brembo (o un Ente Terzo autorizzato da Brembo) si riserva il diritto di condurre in qualsiasi momento verifiche ispettive presso il Fornitore in modo da verificarne la coerenza con le risposte fornite. </v>
      </c>
      <c r="E15" s="466"/>
      <c r="F15" s="466"/>
      <c r="G15" s="354"/>
      <c r="H15" s="355"/>
    </row>
    <row r="16" spans="1:58" s="342" customFormat="1" ht="14.7" customHeight="1">
      <c r="A16" s="359"/>
      <c r="B16" s="354"/>
      <c r="C16" s="354"/>
      <c r="D16" s="354"/>
      <c r="E16" s="354"/>
      <c r="F16" s="354"/>
      <c r="G16" s="354"/>
      <c r="H16" s="355"/>
      <c r="I16" s="48"/>
      <c r="J16" s="48"/>
      <c r="K16" s="48"/>
      <c r="L16" s="48"/>
      <c r="M16" s="48"/>
    </row>
    <row r="17" spans="1:13" s="342" customFormat="1" ht="18" customHeight="1">
      <c r="A17" s="359"/>
      <c r="B17" s="362" t="str">
        <f>IF($G$2=$J$2,Manuale!B17,Manual_ENG!B17)</f>
        <v>Come inviarlo?</v>
      </c>
      <c r="C17" s="362"/>
      <c r="D17" s="363"/>
      <c r="E17" s="363"/>
      <c r="F17" s="363"/>
      <c r="G17" s="354"/>
      <c r="H17" s="355"/>
      <c r="I17" s="46"/>
      <c r="J17" s="46"/>
      <c r="K17" s="48"/>
      <c r="L17" s="48"/>
      <c r="M17" s="48"/>
    </row>
    <row r="18" spans="1:13" ht="71.25" customHeight="1">
      <c r="A18" s="353"/>
      <c r="B18" s="356"/>
      <c r="C18" s="354"/>
      <c r="D18" s="464" t="str">
        <f>IF($G$2=$J$2,Manuale!D18,Manual_ENG!D18)</f>
        <v>Una volta completato, ritorna una copia del documento, allegata a tutti i documenti di supporto, attraverso una e-mail o una regolare mail inviata da una persona di Brembo Acquisti che ha richiesto il questionario.</v>
      </c>
      <c r="E18" s="464"/>
      <c r="F18" s="464"/>
      <c r="G18" s="357"/>
      <c r="H18" s="358"/>
    </row>
    <row r="19" spans="1:13" ht="13.2">
      <c r="A19" s="353"/>
      <c r="B19" s="356"/>
      <c r="C19" s="354"/>
      <c r="D19" s="364"/>
      <c r="E19" s="364"/>
      <c r="F19" s="364"/>
      <c r="G19" s="110"/>
      <c r="H19" s="111"/>
    </row>
    <row r="20" spans="1:13" ht="24" customHeight="1">
      <c r="A20" s="353"/>
      <c r="B20" s="362" t="str">
        <f>IF($G$2=$J$2,Manuale!B20,Manual_ENG!B20)</f>
        <v xml:space="preserve">Collegamenti a: </v>
      </c>
      <c r="C20" s="362"/>
      <c r="D20" s="365"/>
      <c r="E20" s="365"/>
      <c r="F20" s="365"/>
      <c r="G20" s="113"/>
      <c r="H20" s="114"/>
    </row>
    <row r="21" spans="1:13" ht="19.2" customHeight="1">
      <c r="A21" s="353"/>
      <c r="B21" s="356"/>
      <c r="C21" s="354"/>
      <c r="D21" s="467" t="s">
        <v>69</v>
      </c>
      <c r="E21" s="467"/>
      <c r="F21" s="467"/>
      <c r="G21" s="110"/>
      <c r="H21" s="111"/>
    </row>
    <row r="22" spans="1:13" ht="22.95" customHeight="1">
      <c r="A22" s="353"/>
      <c r="B22" s="356"/>
      <c r="C22" s="328"/>
      <c r="D22" s="468" t="s">
        <v>70</v>
      </c>
      <c r="E22" s="468"/>
      <c r="F22" s="468"/>
      <c r="G22" s="356"/>
      <c r="H22" s="360"/>
    </row>
    <row r="23" spans="1:13" ht="13.2">
      <c r="A23" s="353"/>
      <c r="B23" s="356"/>
      <c r="C23" s="363"/>
      <c r="D23" s="356"/>
      <c r="E23" s="113"/>
      <c r="F23" s="113"/>
      <c r="G23" s="356"/>
      <c r="H23" s="360"/>
    </row>
    <row r="24" spans="1:13" ht="19.2" customHeight="1">
      <c r="A24" s="353"/>
      <c r="B24" s="465" t="str">
        <f>IF($G$2=$J$2,Manuale!B24,Manual_ENG!B24)</f>
        <v>Principali allegati richiesti:</v>
      </c>
      <c r="C24" s="465"/>
      <c r="D24" s="465"/>
      <c r="E24" s="465"/>
      <c r="F24" s="366"/>
      <c r="G24" s="356"/>
      <c r="H24" s="360"/>
    </row>
    <row r="25" spans="1:13" s="370" customFormat="1" ht="20.399999999999999" customHeight="1">
      <c r="A25" s="367"/>
      <c r="B25" s="368"/>
      <c r="C25" s="368"/>
      <c r="D25" s="464" t="str">
        <f>IF($G$2=$J$2,Manuale!D25,Manual_ENG!D25)</f>
        <v>a) Copia dell'ultimo Bilancio</v>
      </c>
      <c r="E25" s="464"/>
      <c r="F25" s="464"/>
      <c r="G25" s="368"/>
      <c r="H25" s="369"/>
    </row>
    <row r="26" spans="1:13" s="370" customFormat="1" ht="16.95" customHeight="1">
      <c r="A26" s="367"/>
      <c r="B26" s="368"/>
      <c r="C26" s="368"/>
      <c r="D26" s="464" t="str">
        <f>IF($G$2=$J$2,Manuale!D26,Manual_ENG!D26)</f>
        <v>b) L'ultimo organigramma della struttura Qualità</v>
      </c>
      <c r="E26" s="464"/>
      <c r="F26" s="464"/>
      <c r="G26" s="368"/>
      <c r="H26" s="369"/>
    </row>
    <row r="27" spans="1:13" s="370" customFormat="1" ht="16.95" customHeight="1">
      <c r="A27" s="367"/>
      <c r="B27" s="368"/>
      <c r="C27" s="120"/>
      <c r="D27" s="464" t="str">
        <f>IF($G$2=$J$2,Manuale!D27,Manual_ENG!D27)</f>
        <v>c) Il diagramma di flusso per tutti i processi produttivi</v>
      </c>
      <c r="E27" s="464"/>
      <c r="F27" s="464"/>
      <c r="G27" s="368"/>
      <c r="H27" s="369"/>
    </row>
    <row r="28" spans="1:13" s="370" customFormat="1" ht="37.200000000000003" customHeight="1">
      <c r="A28" s="367"/>
      <c r="B28" s="368"/>
      <c r="C28" s="120"/>
      <c r="D28" s="464" t="str">
        <f>IF($G$2=$J$2,Manuale!D28,Manual_ENG!D28)</f>
        <v>d) La lista delle attrezzature con le indicazioni del costruttore, la descrizione e l'anno di produzione</v>
      </c>
      <c r="E28" s="464"/>
      <c r="F28" s="464"/>
      <c r="G28" s="368"/>
      <c r="H28" s="369"/>
    </row>
    <row r="29" spans="1:13" s="370" customFormat="1" ht="34.950000000000003" customHeight="1">
      <c r="A29" s="367"/>
      <c r="B29" s="368"/>
      <c r="C29" s="120"/>
      <c r="D29" s="464" t="str">
        <f>IF($G$2=$J$2,Manuale!D29,Manual_ENG!D29)</f>
        <v xml:space="preserve">e) Il certificato della Società emesso dal locale Registro delle Imprese </v>
      </c>
      <c r="E29" s="464"/>
      <c r="F29" s="464"/>
      <c r="G29" s="368"/>
      <c r="H29" s="369"/>
    </row>
    <row r="30" spans="1:13" ht="13.2">
      <c r="A30" s="353"/>
      <c r="B30" s="356"/>
      <c r="C30" s="113"/>
      <c r="D30" s="113"/>
      <c r="E30" s="113"/>
      <c r="F30" s="113"/>
      <c r="G30" s="356"/>
      <c r="H30" s="360"/>
    </row>
    <row r="31" spans="1:13" ht="13.2">
      <c r="A31" s="353"/>
      <c r="B31" s="356"/>
      <c r="C31" s="113"/>
      <c r="D31" s="113"/>
      <c r="E31" s="113"/>
      <c r="F31" s="113"/>
      <c r="G31" s="356"/>
      <c r="H31" s="360"/>
    </row>
    <row r="32" spans="1:13" ht="13.2">
      <c r="A32" s="353"/>
      <c r="B32" s="356"/>
      <c r="C32" s="113"/>
      <c r="D32" s="113"/>
      <c r="E32" s="113"/>
      <c r="F32" s="113"/>
      <c r="G32" s="356"/>
      <c r="H32" s="360"/>
    </row>
    <row r="33" spans="1:8" ht="13.2">
      <c r="A33" s="353"/>
      <c r="B33" s="356"/>
      <c r="C33" s="113"/>
      <c r="D33" s="113"/>
      <c r="E33" s="113"/>
      <c r="F33" s="113"/>
      <c r="G33" s="356"/>
      <c r="H33" s="360"/>
    </row>
    <row r="34" spans="1:8" ht="13.2">
      <c r="A34" s="353"/>
      <c r="B34" s="356"/>
      <c r="C34" s="113"/>
      <c r="D34" s="113"/>
      <c r="E34" s="113"/>
      <c r="F34" s="113"/>
      <c r="G34" s="356"/>
      <c r="H34" s="360"/>
    </row>
    <row r="35" spans="1:8" ht="13.2">
      <c r="A35" s="353"/>
      <c r="B35" s="356"/>
      <c r="C35" s="113"/>
      <c r="D35" s="113"/>
      <c r="E35" s="113"/>
      <c r="F35" s="113"/>
      <c r="G35" s="356"/>
      <c r="H35" s="360"/>
    </row>
    <row r="36" spans="1:8" ht="13.8" thickBot="1">
      <c r="A36" s="371"/>
      <c r="B36" s="372"/>
      <c r="C36" s="192"/>
      <c r="D36" s="192"/>
      <c r="E36" s="192"/>
      <c r="F36" s="192"/>
      <c r="G36" s="372"/>
      <c r="H36" s="373"/>
    </row>
    <row r="37" spans="1:8" ht="13.2">
      <c r="A37" s="356"/>
      <c r="B37" s="356"/>
      <c r="C37" s="113"/>
      <c r="D37" s="113"/>
      <c r="E37" s="113"/>
      <c r="F37" s="113"/>
      <c r="G37" s="356"/>
      <c r="H37" s="356"/>
    </row>
    <row r="38" spans="1:8" ht="13.2">
      <c r="A38" s="356"/>
      <c r="B38" s="356"/>
      <c r="C38" s="113"/>
      <c r="D38" s="113"/>
      <c r="E38" s="113"/>
      <c r="F38" s="113"/>
      <c r="G38" s="356"/>
      <c r="H38" s="356"/>
    </row>
    <row r="39" spans="1:8" ht="13.2">
      <c r="A39" s="356"/>
      <c r="B39" s="356"/>
      <c r="C39" s="113"/>
      <c r="D39" s="113"/>
      <c r="E39" s="113"/>
      <c r="F39" s="113"/>
      <c r="G39" s="356"/>
      <c r="H39" s="356"/>
    </row>
    <row r="40" spans="1:8" ht="13.2">
      <c r="A40" s="356"/>
      <c r="B40" s="356"/>
      <c r="C40" s="113"/>
      <c r="D40" s="113"/>
      <c r="E40" s="113"/>
      <c r="F40" s="113"/>
      <c r="G40" s="356"/>
      <c r="H40" s="356"/>
    </row>
    <row r="41" spans="1:8" ht="13.2">
      <c r="A41" s="356"/>
      <c r="B41" s="356"/>
      <c r="C41" s="113"/>
      <c r="D41" s="113"/>
      <c r="E41" s="113"/>
      <c r="F41" s="113"/>
      <c r="G41" s="356"/>
      <c r="H41" s="356"/>
    </row>
    <row r="42" spans="1:8" ht="13.2">
      <c r="A42" s="356"/>
      <c r="B42" s="356"/>
      <c r="C42" s="113"/>
      <c r="D42" s="113"/>
      <c r="E42" s="113"/>
      <c r="F42" s="113"/>
      <c r="G42" s="356"/>
      <c r="H42" s="356"/>
    </row>
    <row r="43" spans="1:8" ht="13.2">
      <c r="A43" s="356"/>
      <c r="B43" s="356"/>
      <c r="C43" s="113"/>
      <c r="D43" s="113"/>
      <c r="E43" s="113"/>
      <c r="F43" s="113"/>
      <c r="G43" s="356"/>
      <c r="H43" s="356"/>
    </row>
    <row r="44" spans="1:8" ht="13.2">
      <c r="A44" s="356"/>
      <c r="B44" s="356"/>
      <c r="C44" s="113"/>
      <c r="D44" s="113"/>
      <c r="E44" s="113"/>
      <c r="F44" s="113"/>
      <c r="G44" s="356"/>
      <c r="H44" s="356"/>
    </row>
    <row r="45" spans="1:8" ht="13.2">
      <c r="A45" s="356"/>
      <c r="B45" s="356"/>
      <c r="C45" s="113"/>
      <c r="D45" s="113"/>
      <c r="E45" s="113"/>
      <c r="F45" s="113"/>
      <c r="G45" s="356"/>
      <c r="H45" s="356"/>
    </row>
    <row r="46" spans="1:8" ht="13.2">
      <c r="A46" s="356"/>
      <c r="B46" s="356"/>
      <c r="C46" s="113"/>
      <c r="D46" s="113"/>
      <c r="E46" s="113"/>
      <c r="F46" s="113"/>
      <c r="G46" s="356"/>
      <c r="H46" s="356"/>
    </row>
    <row r="47" spans="1:8" ht="13.2">
      <c r="A47" s="356"/>
      <c r="B47" s="356"/>
      <c r="C47" s="113"/>
      <c r="D47" s="113"/>
      <c r="E47" s="113"/>
      <c r="F47" s="113"/>
      <c r="G47" s="356"/>
      <c r="H47" s="356"/>
    </row>
    <row r="48" spans="1:8" ht="13.2">
      <c r="A48" s="356"/>
      <c r="B48" s="356"/>
      <c r="C48" s="113"/>
      <c r="D48" s="113"/>
      <c r="E48" s="113"/>
      <c r="F48" s="113"/>
      <c r="G48" s="356"/>
      <c r="H48" s="356"/>
    </row>
    <row r="49" spans="1:8" ht="13.2">
      <c r="A49" s="356"/>
      <c r="B49" s="356"/>
      <c r="C49" s="113"/>
      <c r="D49" s="113"/>
      <c r="E49" s="113"/>
      <c r="F49" s="113"/>
      <c r="G49" s="356"/>
      <c r="H49" s="356"/>
    </row>
    <row r="50" spans="1:8" ht="13.2">
      <c r="C50" s="46"/>
      <c r="D50" s="46"/>
      <c r="E50" s="46"/>
      <c r="F50" s="46"/>
    </row>
    <row r="51" spans="1:8" ht="13.2">
      <c r="C51" s="46"/>
      <c r="D51" s="46"/>
      <c r="E51" s="46"/>
      <c r="F51" s="46"/>
    </row>
    <row r="52" spans="1:8" ht="13.2">
      <c r="C52" s="46"/>
      <c r="D52" s="46"/>
      <c r="E52" s="46"/>
      <c r="F52" s="46"/>
    </row>
    <row r="53" spans="1:8" ht="11.4">
      <c r="E53" s="374"/>
      <c r="F53" s="374"/>
    </row>
    <row r="54" spans="1:8" ht="11.4">
      <c r="E54" s="374"/>
      <c r="F54" s="374"/>
    </row>
    <row r="55" spans="1:8" ht="11.4">
      <c r="E55" s="374"/>
      <c r="F55" s="374"/>
    </row>
    <row r="56" spans="1:8" ht="11.4">
      <c r="E56" s="374"/>
      <c r="F56" s="374"/>
    </row>
    <row r="57" spans="1:8" ht="11.4">
      <c r="E57" s="374"/>
      <c r="F57" s="374"/>
    </row>
    <row r="58" spans="1:8" ht="11.4">
      <c r="E58" s="374"/>
      <c r="F58" s="374"/>
    </row>
    <row r="59" spans="1:8" ht="13.2">
      <c r="E59" s="375"/>
      <c r="F59" s="375"/>
    </row>
    <row r="60" spans="1:8" ht="13.2">
      <c r="E60" s="375"/>
      <c r="F60" s="375"/>
    </row>
    <row r="61" spans="1:8" ht="11.4">
      <c r="E61" s="374"/>
      <c r="F61" s="374"/>
    </row>
    <row r="62" spans="1:8" ht="11.4">
      <c r="E62" s="374"/>
      <c r="F62" s="374"/>
    </row>
    <row r="63" spans="1:8" ht="11.4">
      <c r="E63" s="374"/>
      <c r="F63" s="374"/>
    </row>
    <row r="64" spans="1:8" ht="11.4">
      <c r="E64" s="374"/>
      <c r="F64" s="374"/>
    </row>
    <row r="65" spans="5:6" ht="11.4">
      <c r="E65" s="374"/>
      <c r="F65" s="374"/>
    </row>
    <row r="66" spans="5:6" ht="11.4">
      <c r="E66" s="374"/>
      <c r="F66" s="374"/>
    </row>
    <row r="67" spans="5:6" ht="11.4">
      <c r="E67" s="374"/>
      <c r="F67" s="374"/>
    </row>
    <row r="68" spans="5:6" ht="11.4">
      <c r="E68" s="374"/>
      <c r="F68" s="374"/>
    </row>
    <row r="69" spans="5:6" ht="11.4">
      <c r="E69" s="374"/>
      <c r="F69" s="374"/>
    </row>
    <row r="70" spans="5:6" ht="11.4">
      <c r="E70" s="374"/>
      <c r="F70" s="374"/>
    </row>
    <row r="71" spans="5:6" ht="11.4">
      <c r="E71" s="374"/>
      <c r="F71" s="374"/>
    </row>
    <row r="72" spans="5:6" ht="11.4">
      <c r="E72" s="374"/>
      <c r="F72" s="374"/>
    </row>
    <row r="73" spans="5:6" ht="11.4">
      <c r="E73" s="374"/>
      <c r="F73" s="374"/>
    </row>
    <row r="74" spans="5:6" ht="11.4">
      <c r="E74" s="374"/>
      <c r="F74" s="374"/>
    </row>
    <row r="75" spans="5:6" ht="11.4">
      <c r="E75" s="374"/>
      <c r="F75" s="374"/>
    </row>
    <row r="76" spans="5:6" ht="11.4">
      <c r="E76" s="374"/>
      <c r="F76" s="374"/>
    </row>
    <row r="77" spans="5:6" ht="11.4">
      <c r="E77" s="374"/>
      <c r="F77" s="374"/>
    </row>
    <row r="78" spans="5:6" ht="13.2">
      <c r="E78" s="375"/>
      <c r="F78" s="375"/>
    </row>
    <row r="79" spans="5:6" ht="11.4">
      <c r="E79" s="374"/>
      <c r="F79" s="374"/>
    </row>
    <row r="80" spans="5:6" ht="13.2">
      <c r="E80" s="375"/>
      <c r="F80" s="375"/>
    </row>
    <row r="81" spans="5:6" ht="11.4">
      <c r="E81" s="374"/>
      <c r="F81" s="374"/>
    </row>
    <row r="82" spans="5:6" ht="11.4">
      <c r="E82" s="374"/>
      <c r="F82" s="374"/>
    </row>
    <row r="83" spans="5:6" ht="11.4">
      <c r="E83" s="374"/>
      <c r="F83" s="374"/>
    </row>
    <row r="84" spans="5:6" ht="11.4">
      <c r="E84" s="374"/>
      <c r="F84" s="374"/>
    </row>
    <row r="85" spans="5:6" ht="13.2">
      <c r="E85" s="375"/>
      <c r="F85" s="375"/>
    </row>
    <row r="86" spans="5:6" ht="13.2">
      <c r="E86" s="375"/>
      <c r="F86" s="375"/>
    </row>
    <row r="87" spans="5:6" ht="11.4">
      <c r="E87" s="374"/>
      <c r="F87" s="374"/>
    </row>
    <row r="88" spans="5:6" ht="11.4">
      <c r="E88" s="374"/>
      <c r="F88" s="374"/>
    </row>
    <row r="89" spans="5:6" ht="11.4">
      <c r="E89" s="374"/>
      <c r="F89" s="374"/>
    </row>
    <row r="90" spans="5:6" ht="11.4">
      <c r="E90" s="374"/>
      <c r="F90" s="374"/>
    </row>
    <row r="91" spans="5:6" ht="11.4">
      <c r="E91" s="374"/>
      <c r="F91" s="374"/>
    </row>
    <row r="92" spans="5:6" ht="11.4">
      <c r="E92" s="374"/>
      <c r="F92" s="374"/>
    </row>
    <row r="93" spans="5:6" ht="13.2">
      <c r="E93" s="375"/>
      <c r="F93" s="375"/>
    </row>
    <row r="94" spans="5:6" ht="11.4">
      <c r="E94" s="374"/>
      <c r="F94" s="374"/>
    </row>
    <row r="95" spans="5:6" ht="13.2">
      <c r="E95" s="375"/>
      <c r="F95" s="375"/>
    </row>
    <row r="96" spans="5:6" ht="11.4">
      <c r="E96" s="374"/>
      <c r="F96" s="374"/>
    </row>
    <row r="97" spans="5:6" ht="11.4">
      <c r="E97" s="374"/>
      <c r="F97" s="374"/>
    </row>
    <row r="98" spans="5:6" ht="11.4">
      <c r="E98" s="374"/>
      <c r="F98" s="374"/>
    </row>
    <row r="99" spans="5:6" ht="11.4">
      <c r="E99" s="374"/>
      <c r="F99" s="374"/>
    </row>
    <row r="100" spans="5:6" ht="11.4">
      <c r="E100" s="374"/>
      <c r="F100" s="374"/>
    </row>
    <row r="101" spans="5:6" ht="11.4">
      <c r="E101" s="374"/>
      <c r="F101" s="374"/>
    </row>
    <row r="102" spans="5:6" ht="11.4">
      <c r="E102" s="374"/>
      <c r="F102" s="374"/>
    </row>
    <row r="103" spans="5:6" ht="11.4">
      <c r="E103" s="374"/>
      <c r="F103" s="374"/>
    </row>
    <row r="104" spans="5:6" ht="11.4">
      <c r="E104" s="374"/>
      <c r="F104" s="374"/>
    </row>
    <row r="105" spans="5:6" ht="11.4">
      <c r="E105" s="374"/>
      <c r="F105" s="374"/>
    </row>
    <row r="106" spans="5:6" ht="11.4">
      <c r="E106" s="374"/>
      <c r="F106" s="374"/>
    </row>
    <row r="107" spans="5:6" ht="13.2">
      <c r="E107" s="375"/>
      <c r="F107" s="375"/>
    </row>
    <row r="108" spans="5:6" ht="11.4">
      <c r="E108" s="374"/>
      <c r="F108" s="374"/>
    </row>
    <row r="109" spans="5:6" ht="13.2">
      <c r="E109" s="375"/>
      <c r="F109" s="375"/>
    </row>
    <row r="110" spans="5:6" ht="11.4">
      <c r="E110" s="374"/>
      <c r="F110" s="374"/>
    </row>
    <row r="111" spans="5:6" ht="13.2">
      <c r="E111" s="375"/>
      <c r="F111" s="375"/>
    </row>
    <row r="112" spans="5:6" ht="11.4">
      <c r="E112" s="374"/>
      <c r="F112" s="374"/>
    </row>
    <row r="113" spans="5:6" ht="11.4">
      <c r="E113" s="374"/>
      <c r="F113" s="374"/>
    </row>
  </sheetData>
  <sheetProtection algorithmName="SHA-512" hashValue="LRzTQ3P7BGIqCxco3VK9cOe/87H1S1pwUKMJlgoe4DYVQ9F/n+aipMXPvQWTxJQ3LgpNUKCjG4Ri/yahGYkZPA==" saltValue="sN+5PSjFppI5wEHNozfo6Q==" spinCount="100000" sheet="1" objects="1" scenarios="1"/>
  <mergeCells count="23">
    <mergeCell ref="A1:C6"/>
    <mergeCell ref="D1:F6"/>
    <mergeCell ref="G1:H1"/>
    <mergeCell ref="G2:H2"/>
    <mergeCell ref="G5:H5"/>
    <mergeCell ref="G6:H6"/>
    <mergeCell ref="B24:E24"/>
    <mergeCell ref="B8:F8"/>
    <mergeCell ref="D9:F9"/>
    <mergeCell ref="D10:F10"/>
    <mergeCell ref="D11:F11"/>
    <mergeCell ref="D12:F12"/>
    <mergeCell ref="D13:F13"/>
    <mergeCell ref="D14:F14"/>
    <mergeCell ref="D15:F15"/>
    <mergeCell ref="D18:F18"/>
    <mergeCell ref="D21:F21"/>
    <mergeCell ref="D22:F22"/>
    <mergeCell ref="D25:F25"/>
    <mergeCell ref="D26:F26"/>
    <mergeCell ref="D27:F27"/>
    <mergeCell ref="D28:F28"/>
    <mergeCell ref="D29:F29"/>
  </mergeCells>
  <dataValidations count="1">
    <dataValidation type="list" allowBlank="1" showInputMessage="1" showErrorMessage="1" sqref="G2:H2">
      <formula1>$J$2:$J$3</formula1>
    </dataValidation>
  </dataValidations>
  <hyperlinks>
    <hyperlink ref="D22" r:id="rId1" display="http://www.brembo.com/en/investors/Corporate-Governance/Pages/Principi-e-codici.aspx"/>
    <hyperlink ref="D21" r:id="rId2"/>
  </hyperlinks>
  <printOptions horizontalCentered="1"/>
  <pageMargins left="0" right="0" top="0.23622047244094491" bottom="0.23622047244094491" header="0.31496062992125984" footer="0.31496062992125984"/>
  <pageSetup paperSize="9" scale="82" fitToHeight="0" orientation="portrait" r:id="rId3"/>
  <headerFooter alignWithMargins="0">
    <oddFooter>&amp;C&amp;A&amp;R&amp;P</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showGridLines="0" view="pageBreakPreview" zoomScaleNormal="90" zoomScaleSheetLayoutView="100" workbookViewId="0">
      <selection activeCell="F5" sqref="F5:G5"/>
    </sheetView>
  </sheetViews>
  <sheetFormatPr defaultColWidth="9.109375" defaultRowHeight="13.2"/>
  <cols>
    <col min="1" max="1" width="8.6640625" style="378" customWidth="1"/>
    <col min="2" max="2" width="67.44140625" style="414" customWidth="1"/>
    <col min="3" max="5" width="4" style="446" customWidth="1"/>
    <col min="6" max="6" width="22.44140625" style="447" customWidth="1"/>
    <col min="7" max="7" width="22.33203125" style="378" customWidth="1"/>
    <col min="8" max="8" width="8.44140625" style="378" hidden="1" customWidth="1"/>
    <col min="9" max="9" width="3.6640625" style="378" hidden="1" customWidth="1"/>
    <col min="10" max="10" width="9.109375" style="378" hidden="1" customWidth="1"/>
    <col min="11" max="16384" width="9.109375" style="378"/>
  </cols>
  <sheetData>
    <row r="1" spans="1:9" ht="13.5" customHeight="1" thickBot="1">
      <c r="A1" s="787" t="str">
        <f>IF($F$2=$I$2,'Supplemento Sostenibilità'!A1,'Sustainability Supplement_ENG'!A1)</f>
        <v>MODULO PER-VALUTAZIONE FORNITORE</v>
      </c>
      <c r="B1" s="788"/>
      <c r="C1" s="788"/>
      <c r="D1" s="788"/>
      <c r="E1" s="789"/>
      <c r="F1" s="660" t="str">
        <f>IF($F$2=$I$2,'Supplemento Sostenibilità'!F1,'Sustainability Supplement_ENG'!F1)</f>
        <v>LINGUA</v>
      </c>
      <c r="G1" s="488"/>
    </row>
    <row r="2" spans="1:9" ht="13.5" customHeight="1" thickBot="1">
      <c r="A2" s="790"/>
      <c r="B2" s="791"/>
      <c r="C2" s="791"/>
      <c r="D2" s="791"/>
      <c r="E2" s="792"/>
      <c r="F2" s="651" t="s">
        <v>339</v>
      </c>
      <c r="G2" s="490"/>
      <c r="I2" s="378" t="s">
        <v>339</v>
      </c>
    </row>
    <row r="3" spans="1:9" ht="13.5" customHeight="1" thickBot="1">
      <c r="A3" s="790"/>
      <c r="B3" s="791"/>
      <c r="C3" s="791"/>
      <c r="D3" s="791"/>
      <c r="E3" s="792"/>
      <c r="F3" s="336" t="str">
        <f>IF($F$2=$I$2,'Supplemento Sostenibilità'!F3,'Sustainability Supplement_ENG'!F3)</f>
        <v>CODICE</v>
      </c>
      <c r="G3" s="343" t="s">
        <v>19</v>
      </c>
      <c r="I3" s="378" t="s">
        <v>347</v>
      </c>
    </row>
    <row r="4" spans="1:9" ht="13.5" customHeight="1" thickBot="1">
      <c r="A4" s="790"/>
      <c r="B4" s="791"/>
      <c r="C4" s="791"/>
      <c r="D4" s="791"/>
      <c r="E4" s="792"/>
      <c r="F4" s="335" t="s">
        <v>357</v>
      </c>
      <c r="G4" s="345" t="s">
        <v>625</v>
      </c>
    </row>
    <row r="5" spans="1:9" ht="13.5" customHeight="1" thickBot="1">
      <c r="A5" s="790"/>
      <c r="B5" s="791"/>
      <c r="C5" s="791"/>
      <c r="D5" s="791"/>
      <c r="E5" s="792"/>
      <c r="F5" s="660" t="str">
        <f>IF($F$2=$I$2,'Supplemento Sostenibilità'!F5,'Sustainability Supplement_ENG'!F5)</f>
        <v>NUMERAZIONE</v>
      </c>
      <c r="G5" s="488"/>
    </row>
    <row r="6" spans="1:9" ht="22.5" customHeight="1" thickBot="1">
      <c r="A6" s="793"/>
      <c r="B6" s="794"/>
      <c r="C6" s="794"/>
      <c r="D6" s="794"/>
      <c r="E6" s="795"/>
      <c r="F6" s="734"/>
      <c r="G6" s="492"/>
    </row>
    <row r="7" spans="1:9" s="379" customFormat="1" ht="21.45" customHeight="1">
      <c r="A7" s="745" t="str">
        <f>IF($F$2=$I$2,'Supplemento Sostenibilità'!A7,'Sustainability Supplement_ENG'!A7)</f>
        <v>Nome Azienda</v>
      </c>
      <c r="B7" s="746"/>
      <c r="C7" s="796" t="str">
        <f>IF(COUNTA('Supplier Information'!$H$8)=0,IF('Sustainability Supplement'!F2='Sustainability Supplement'!I2,"Inserire il nome dell'Azienda nel foglio Informazione Fornitore","Insert Company name in Supplier Information sheet"),'Supplier Information'!$H$8)</f>
        <v>Inserire il nome dell'Azienda nel foglio Informazione Fornitore</v>
      </c>
      <c r="D7" s="797"/>
      <c r="E7" s="797"/>
      <c r="F7" s="797"/>
      <c r="G7" s="798"/>
      <c r="H7" s="379">
        <f>'Informazioni Fornitore'!H8:AJ8</f>
        <v>0</v>
      </c>
    </row>
    <row r="8" spans="1:9" s="379" customFormat="1" ht="21.45" customHeight="1">
      <c r="A8" s="799" t="str">
        <f>IF($F$2=$I$2,'Supplemento Sostenibilità'!A8,'Sustainability Supplement_ENG'!A8)</f>
        <v>Sede</v>
      </c>
      <c r="B8" s="800"/>
      <c r="C8" s="801" t="str">
        <f>IF(OR('Supplier Questionnaire'!C8="Inserire la sede",'Supplier Questionnaire'!C8="Insert Location"), IF('Sustainability Supplement'!F2='Sustainability Supplement'!I2,"Inserire la sede nel foglio Questionario Fornitore","Insert Location in Supplier Questionnaire sheet"), 'Supplier Questionnaire'!C8)</f>
        <v>Inserire la sede nel foglio Questionario Fornitore</v>
      </c>
      <c r="D8" s="802"/>
      <c r="E8" s="802"/>
      <c r="F8" s="802"/>
      <c r="G8" s="803"/>
      <c r="H8" s="379" t="s">
        <v>71</v>
      </c>
    </row>
    <row r="9" spans="1:9" s="380" customFormat="1" ht="24.75" customHeight="1">
      <c r="A9" s="804" t="str">
        <f>IF($F$2=$I$2,'Supplemento Sostenibilità'!A9,'Sustainability Supplement_ENG'!A9)</f>
        <v>Contatto Fornitore</v>
      </c>
      <c r="B9" s="805"/>
      <c r="C9" s="806" t="str">
        <f>IF($F$2=$I$2,'Supplemento Sostenibilità'!C9,'Sustainability Supplement_ENG'!C9)</f>
        <v xml:space="preserve"> Inserire il contatto del Fornitore che ha compilato il questionario e la data di emissione</v>
      </c>
      <c r="D9" s="807"/>
      <c r="E9" s="807"/>
      <c r="F9" s="807"/>
      <c r="G9" s="808"/>
      <c r="H9" s="379" t="s">
        <v>72</v>
      </c>
    </row>
    <row r="10" spans="1:9" s="379" customFormat="1" ht="15.6">
      <c r="A10" s="417"/>
      <c r="B10" s="418"/>
      <c r="C10" s="418"/>
      <c r="D10" s="418"/>
      <c r="E10" s="418"/>
      <c r="F10" s="418"/>
      <c r="G10" s="419"/>
      <c r="H10" s="379" t="s">
        <v>73</v>
      </c>
    </row>
    <row r="11" spans="1:9" ht="50.25" customHeight="1">
      <c r="A11" s="392" t="e">
        <f>(2*COUNTA(C12:C25)+COUNTA(D12:D25))/(2*(COUNTA(C12:E25)))</f>
        <v>#DIV/0!</v>
      </c>
      <c r="B11" s="393" t="str">
        <f>IF($F$2=$I$2,'Supplemento Sostenibilità'!B11,'Sustainability Supplement_ENG'!B11)</f>
        <v xml:space="preserve">Domande Supplementari di Sostenibilità </v>
      </c>
      <c r="C11" s="420" t="str">
        <f>IF($F$2=$I$2,'Supplemento Sostenibilità'!C11,'Sustainability Supplement_ENG'!C11)</f>
        <v>Si</v>
      </c>
      <c r="D11" s="420" t="str">
        <f>IF($F$2=$I$2,'Supplemento Sostenibilità'!D11,'Sustainability Supplement_ENG'!D11)</f>
        <v>Parziale</v>
      </c>
      <c r="E11" s="420" t="str">
        <f>IF($F$2=$I$2,'Supplemento Sostenibilità'!E11,'Sustainability Supplement_ENG'!E11)</f>
        <v>No</v>
      </c>
      <c r="F11" s="749" t="str">
        <f>IF($F$2=$I$2,'Supplemento Sostenibilità'!F11,'Sustainability Supplement_ENG'!F11)</f>
        <v>Commenti e Documenti di Supporto
(Fornire informazioni di supporto alla valutazione)</v>
      </c>
      <c r="G11" s="750"/>
      <c r="H11" s="378" t="s">
        <v>18</v>
      </c>
    </row>
    <row r="12" spans="1:9" ht="42.75" customHeight="1">
      <c r="A12" s="388">
        <v>1</v>
      </c>
      <c r="B12" s="389" t="str">
        <f>IF($F$2=$I$2,'Supplemento Sostenibilità'!B12,'Sustainability Supplement_ENG'!B12)</f>
        <v>Si rispetta la legislazione locale sul lavoro minorile?
Fornire evidenza della norma.</v>
      </c>
      <c r="C12" s="53"/>
      <c r="D12" s="53"/>
      <c r="E12" s="53"/>
      <c r="F12" s="785"/>
      <c r="G12" s="786"/>
    </row>
    <row r="13" spans="1:9" ht="51" customHeight="1">
      <c r="A13" s="388">
        <v>2</v>
      </c>
      <c r="B13" s="389" t="str">
        <f>IF($F$2=$I$2,'Supplemento Sostenibilità'!B13,'Sustainability Supplement_ENG'!B13)</f>
        <v>Si rispetta la legislazione locale sulle retribuzioni minime / massime ore di lavoro per impiegato? 
Fornire evidenza della norma.</v>
      </c>
      <c r="C13" s="53"/>
      <c r="D13" s="53"/>
      <c r="E13" s="53"/>
      <c r="F13" s="785"/>
      <c r="G13" s="786"/>
    </row>
    <row r="14" spans="1:9" ht="44.25" customHeight="1">
      <c r="A14" s="388">
        <v>3</v>
      </c>
      <c r="B14" s="389" t="str">
        <f>IF($F$2=$I$2,'Supplemento Sostenibilità'!B14,'Sustainability Supplement_ENG'!B14)</f>
        <v>Si permette ai propri lavoratori la libertà di associazione (es. partecipazioni al sindacato)? 
Se si, fornire una copia della politica.</v>
      </c>
      <c r="C14" s="53"/>
      <c r="D14" s="53"/>
      <c r="E14" s="53"/>
      <c r="F14" s="785"/>
      <c r="G14" s="786"/>
    </row>
    <row r="15" spans="1:9" ht="38.25" customHeight="1">
      <c r="A15" s="388">
        <v>4</v>
      </c>
      <c r="B15" s="403" t="str">
        <f>IF($F$2=$I$2,'Supplemento Sostenibilità'!B15,'Sustainability Supplement_ENG'!B15)</f>
        <v xml:space="preserve">L'azienda impiega lavoratori forzati? Si richiede ai lavoratori di fornire all'azienda i loro documenti / passaporti di identificazione?
</v>
      </c>
      <c r="C15" s="53"/>
      <c r="D15" s="53"/>
      <c r="E15" s="53"/>
      <c r="F15" s="785"/>
      <c r="G15" s="786"/>
      <c r="H15" s="414"/>
    </row>
    <row r="16" spans="1:9" ht="43.5" customHeight="1">
      <c r="A16" s="421">
        <v>5</v>
      </c>
      <c r="B16" s="422" t="str">
        <f>IF($F$2=$I$2,'Supplemento Sostenibilità'!B16,'Sustainability Supplement_ENG'!B16)</f>
        <v>L'azienda ha una politica sociale per le Diversità?
Se si, fornire una copia della politica.</v>
      </c>
      <c r="C16" s="54"/>
      <c r="D16" s="53"/>
      <c r="E16" s="54"/>
      <c r="F16" s="785"/>
      <c r="G16" s="786"/>
    </row>
    <row r="17" spans="1:7" ht="48" customHeight="1">
      <c r="A17" s="421">
        <v>6</v>
      </c>
      <c r="B17" s="422" t="str">
        <f>IF($F$2=$I$2,'Supplemento Sostenibilità'!B17,'Sustainability Supplement_ENG'!B17)</f>
        <v>L'azienda ha una politica sociale che bandisce le molestie sessuali sul luogo di lavoro?
Se si, fornire una copia della politica.</v>
      </c>
      <c r="C17" s="54"/>
      <c r="D17" s="54"/>
      <c r="E17" s="54"/>
      <c r="F17" s="785"/>
      <c r="G17" s="786"/>
    </row>
    <row r="18" spans="1:7" ht="48" customHeight="1">
      <c r="A18" s="421">
        <v>7</v>
      </c>
      <c r="B18" s="423" t="str">
        <f>IF($F$2=$I$2,'Supplemento Sostenibilità'!B18,'Sustainability Supplement_ENG'!B18)</f>
        <v>Si prendono in considerazione gli appaltatori all'interno della propria politica di salute e sicurezza?
Se si, fornire un' evidenza di questa attività.</v>
      </c>
      <c r="C18" s="54"/>
      <c r="D18" s="54"/>
      <c r="E18" s="54"/>
      <c r="F18" s="785"/>
      <c r="G18" s="786"/>
    </row>
    <row r="19" spans="1:7" ht="60" customHeight="1">
      <c r="A19" s="421">
        <v>8</v>
      </c>
      <c r="B19" s="423" t="str">
        <f>IF($F$2=$I$2,'Supplemento Sostenibilità'!B19,'Sustainability Supplement_ENG'!B19)</f>
        <v>Si forniscono formazione sulla sicurezza e dispositivi di protezione per i lavoratori e gli appaltatori?
Se si, fornire un campione del materiale usato nell'ultima sessione d'addestramento.</v>
      </c>
      <c r="C19" s="54"/>
      <c r="D19" s="54"/>
      <c r="E19" s="54"/>
      <c r="F19" s="785"/>
      <c r="G19" s="786"/>
    </row>
    <row r="20" spans="1:7" ht="48" customHeight="1">
      <c r="A20" s="421">
        <v>9</v>
      </c>
      <c r="B20" s="423" t="str">
        <f>IF($F$2=$I$2,'Supplemento Sostenibilità'!B20,'Sustainability Supplement_ENG'!B20)</f>
        <v>Si valutano i rischi occupazionali (es. rischio di incidenti o malattie correlate al lavoro) presso le vostre sedi?
Fornire un esempio di un analisi sulla sicurezza del lavoro di un ruolo svolto nell'azienda.</v>
      </c>
      <c r="C20" s="54"/>
      <c r="D20" s="54"/>
      <c r="E20" s="54"/>
      <c r="F20" s="809"/>
      <c r="G20" s="810"/>
    </row>
    <row r="21" spans="1:7" ht="44.25" customHeight="1">
      <c r="A21" s="421">
        <v>10</v>
      </c>
      <c r="B21" s="422" t="str">
        <f>IF($F$2=$I$2,'Supplemento Sostenibilità'!B21,'Sustainability Supplement_ENG'!B21)</f>
        <v>Si ha un sistema per l'identificazione, la rintracciabilità e la gestione delle sostanze  pericolose e vietate, incluse quelle all'interno della catena di fornitura?
Evidenze?</v>
      </c>
      <c r="C21" s="54"/>
      <c r="D21" s="54"/>
      <c r="E21" s="54"/>
      <c r="F21" s="785"/>
      <c r="G21" s="786"/>
    </row>
    <row r="22" spans="1:7" ht="61.5" customHeight="1">
      <c r="A22" s="421">
        <v>11</v>
      </c>
      <c r="B22" s="422" t="str">
        <f>IF($F$2=$I$2,'Supplemento Sostenibilità'!B22,'Sustainability Supplement_ENG'!B22)</f>
        <v>Si ha familiarità con i requisiti IMDS e inoltre si ha un programma per assicurare il rispetto della legislazione RoHS e REACH (riguardante le sostenze vietate e pericolose)?
Evidenze?</v>
      </c>
      <c r="C22" s="54"/>
      <c r="D22" s="54"/>
      <c r="E22" s="54"/>
      <c r="F22" s="785"/>
      <c r="G22" s="786"/>
    </row>
    <row r="23" spans="1:7" ht="53.25" customHeight="1">
      <c r="A23" s="421">
        <v>12</v>
      </c>
      <c r="B23" s="423" t="str">
        <f>IF($F$2=$I$2,'Supplemento Sostenibilità'!B23,'Sustainability Supplement_ENG'!B23)</f>
        <v>Esiste una politica in merito alla tematica dell'approvvigionamento dei "Conflct Minerals" ?
Evidenze?</v>
      </c>
      <c r="C23" s="54"/>
      <c r="D23" s="54"/>
      <c r="E23" s="54"/>
      <c r="F23" s="785"/>
      <c r="G23" s="786"/>
    </row>
    <row r="24" spans="1:7" ht="56.25" customHeight="1">
      <c r="A24" s="421">
        <v>13</v>
      </c>
      <c r="B24" s="423" t="str">
        <f>IF($F$2=$I$2,'Supplemento Sostenibilità'!B24,'Sustainability Supplement_ENG'!B24)</f>
        <v>Si ha un programma per misurare e/o ridurre l'emissione dei gas ad effetto serra e/o il consumo di energia?
Se si, fornire copia dei vostri progressi su questo tema.</v>
      </c>
      <c r="C24" s="54"/>
      <c r="D24" s="54"/>
      <c r="E24" s="54"/>
      <c r="F24" s="785"/>
      <c r="G24" s="786"/>
    </row>
    <row r="25" spans="1:7" ht="40.5" customHeight="1" thickBot="1">
      <c r="A25" s="424">
        <v>14</v>
      </c>
      <c r="B25" s="425" t="str">
        <f>IF($F$2=$I$2,'Supplemento Sostenibilità'!B25,'Sustainability Supplement_ENG'!B25)</f>
        <v>Si hanno permessi ambientali come richiesto dalla legge locale?
Allegare copia dei permessi relativi.</v>
      </c>
      <c r="C25" s="204"/>
      <c r="D25" s="204"/>
      <c r="E25" s="204"/>
      <c r="F25" s="785"/>
      <c r="G25" s="786"/>
    </row>
    <row r="26" spans="1:7" s="428" customFormat="1" ht="33" customHeight="1" thickBot="1">
      <c r="A26" s="426"/>
      <c r="B26" s="427" t="str">
        <f>IF($F$2=$I$2,'Supplemento Sostenibilità'!B26,'Sustainability Supplement_ENG'!B26)</f>
        <v>Risultati Totali per il Supplemento SA</v>
      </c>
      <c r="C26" s="812"/>
      <c r="D26" s="813"/>
      <c r="E26" s="814"/>
      <c r="F26" s="815"/>
      <c r="G26" s="816"/>
    </row>
    <row r="27" spans="1:7" s="428" customFormat="1" ht="12.75" customHeight="1">
      <c r="A27" s="429"/>
      <c r="B27" s="430"/>
      <c r="C27" s="431"/>
      <c r="D27" s="431"/>
      <c r="E27" s="431"/>
      <c r="F27" s="432"/>
    </row>
    <row r="28" spans="1:7" s="428" customFormat="1" ht="12.75" customHeight="1">
      <c r="A28" s="429"/>
      <c r="B28" s="433"/>
      <c r="C28" s="431"/>
      <c r="D28" s="431"/>
      <c r="E28" s="431"/>
      <c r="F28" s="432"/>
    </row>
    <row r="29" spans="1:7" s="428" customFormat="1" ht="12.75" customHeight="1">
      <c r="A29" s="429"/>
      <c r="B29" s="430"/>
      <c r="C29" s="431"/>
      <c r="D29" s="431"/>
      <c r="E29" s="431"/>
      <c r="F29" s="432"/>
    </row>
    <row r="30" spans="1:7" s="428" customFormat="1" ht="12.75" customHeight="1">
      <c r="A30" s="429"/>
      <c r="B30" s="433"/>
      <c r="C30" s="431"/>
      <c r="D30" s="431"/>
      <c r="E30" s="431"/>
      <c r="F30" s="432"/>
    </row>
    <row r="31" spans="1:7" s="428" customFormat="1" ht="12.75" customHeight="1">
      <c r="A31" s="429"/>
      <c r="B31" s="433"/>
      <c r="C31" s="431"/>
      <c r="D31" s="431"/>
      <c r="E31" s="431"/>
      <c r="F31" s="432"/>
    </row>
    <row r="32" spans="1:7" s="428" customFormat="1" ht="12.75" customHeight="1">
      <c r="A32" s="429"/>
      <c r="B32" s="430"/>
      <c r="C32" s="431"/>
      <c r="D32" s="431"/>
      <c r="E32" s="431"/>
      <c r="F32" s="432"/>
    </row>
    <row r="33" spans="1:6" s="428" customFormat="1" ht="12.75" customHeight="1">
      <c r="A33" s="434"/>
      <c r="B33" s="435"/>
      <c r="C33" s="436"/>
      <c r="D33" s="436"/>
      <c r="E33" s="436"/>
      <c r="F33" s="437"/>
    </row>
    <row r="34" spans="1:6" s="428" customFormat="1" ht="12.75" customHeight="1">
      <c r="A34" s="429"/>
      <c r="B34" s="433"/>
      <c r="C34" s="431"/>
      <c r="D34" s="431"/>
      <c r="E34" s="431"/>
      <c r="F34" s="432"/>
    </row>
    <row r="35" spans="1:6" s="428" customFormat="1" ht="12.75" customHeight="1">
      <c r="A35" s="429"/>
      <c r="B35" s="430"/>
      <c r="C35" s="431"/>
      <c r="D35" s="431"/>
      <c r="E35" s="431"/>
      <c r="F35" s="432"/>
    </row>
    <row r="36" spans="1:6" s="438" customFormat="1" ht="12.75" customHeight="1">
      <c r="A36" s="429"/>
      <c r="B36" s="430"/>
      <c r="C36" s="431"/>
      <c r="D36" s="431"/>
      <c r="E36" s="431"/>
      <c r="F36" s="432"/>
    </row>
    <row r="37" spans="1:6" s="428" customFormat="1" ht="12.75" customHeight="1">
      <c r="A37" s="434"/>
      <c r="B37" s="439"/>
      <c r="C37" s="436"/>
      <c r="D37" s="436"/>
      <c r="E37" s="436"/>
      <c r="F37" s="437"/>
    </row>
    <row r="38" spans="1:6" s="428" customFormat="1" ht="12.75" customHeight="1">
      <c r="A38" s="429"/>
      <c r="B38" s="440"/>
      <c r="C38" s="431"/>
      <c r="D38" s="431"/>
      <c r="E38" s="431"/>
      <c r="F38" s="432"/>
    </row>
    <row r="39" spans="1:6" s="428" customFormat="1" ht="12.75" customHeight="1">
      <c r="A39" s="429"/>
      <c r="B39" s="441"/>
      <c r="C39" s="431"/>
      <c r="D39" s="431"/>
      <c r="E39" s="431"/>
      <c r="F39" s="432"/>
    </row>
    <row r="40" spans="1:6" s="428" customFormat="1" ht="12.75" customHeight="1">
      <c r="A40" s="429"/>
      <c r="B40" s="440"/>
      <c r="C40" s="431"/>
      <c r="D40" s="431"/>
      <c r="E40" s="431"/>
      <c r="F40" s="432"/>
    </row>
    <row r="41" spans="1:6" s="428" customFormat="1" ht="12.75" customHeight="1">
      <c r="A41" s="429"/>
      <c r="B41" s="441"/>
      <c r="C41" s="431"/>
      <c r="D41" s="431"/>
      <c r="E41" s="431"/>
      <c r="F41" s="432"/>
    </row>
    <row r="42" spans="1:6" s="428" customFormat="1" ht="12.75" customHeight="1">
      <c r="A42" s="429"/>
      <c r="B42" s="442"/>
      <c r="C42" s="431"/>
      <c r="D42" s="431"/>
      <c r="E42" s="431"/>
      <c r="F42" s="432"/>
    </row>
    <row r="43" spans="1:6" s="428" customFormat="1" ht="12.75" customHeight="1">
      <c r="A43" s="429"/>
      <c r="B43" s="442"/>
      <c r="C43" s="431"/>
      <c r="D43" s="431"/>
      <c r="E43" s="431"/>
      <c r="F43" s="432"/>
    </row>
    <row r="44" spans="1:6" s="428" customFormat="1" ht="12.75" customHeight="1">
      <c r="A44" s="429"/>
      <c r="B44" s="440"/>
      <c r="C44" s="431"/>
      <c r="D44" s="431"/>
      <c r="E44" s="431"/>
      <c r="F44" s="432"/>
    </row>
    <row r="45" spans="1:6" s="428" customFormat="1" ht="12.75" customHeight="1"/>
    <row r="46" spans="1:6" s="428" customFormat="1" ht="12.75" customHeight="1">
      <c r="A46" s="429"/>
      <c r="B46" s="433"/>
      <c r="C46" s="431"/>
      <c r="D46" s="431"/>
      <c r="E46" s="431"/>
      <c r="F46" s="432"/>
    </row>
    <row r="47" spans="1:6" s="438" customFormat="1" ht="12.75" customHeight="1">
      <c r="A47" s="429"/>
      <c r="B47" s="433"/>
      <c r="C47" s="431"/>
      <c r="D47" s="431"/>
      <c r="E47" s="431"/>
      <c r="F47" s="432"/>
    </row>
    <row r="48" spans="1:6" s="428" customFormat="1" ht="12.75" customHeight="1">
      <c r="A48" s="434"/>
      <c r="B48" s="435"/>
      <c r="C48" s="436"/>
      <c r="D48" s="436"/>
      <c r="E48" s="436"/>
      <c r="F48" s="437"/>
    </row>
    <row r="49" spans="1:6" s="428" customFormat="1" ht="12.75" customHeight="1">
      <c r="A49" s="443"/>
      <c r="B49" s="443"/>
      <c r="C49" s="444"/>
      <c r="D49" s="444"/>
      <c r="E49" s="444"/>
      <c r="F49" s="445"/>
    </row>
    <row r="50" spans="1:6" s="428" customFormat="1" ht="12.75" customHeight="1">
      <c r="A50" s="817"/>
      <c r="B50" s="817"/>
      <c r="C50" s="444"/>
      <c r="D50" s="444"/>
      <c r="E50" s="444"/>
      <c r="F50" s="445"/>
    </row>
    <row r="51" spans="1:6" s="428" customFormat="1" ht="12.75" customHeight="1">
      <c r="A51" s="811"/>
      <c r="B51" s="811"/>
      <c r="C51" s="444"/>
      <c r="D51" s="444"/>
      <c r="E51" s="444"/>
      <c r="F51" s="445"/>
    </row>
    <row r="52" spans="1:6" s="428" customFormat="1" ht="12.75" customHeight="1">
      <c r="A52" s="811"/>
      <c r="B52" s="811"/>
      <c r="C52" s="444"/>
      <c r="D52" s="444"/>
      <c r="E52" s="444"/>
      <c r="F52" s="445"/>
    </row>
    <row r="53" spans="1:6" s="428" customFormat="1" ht="12.75" customHeight="1">
      <c r="A53" s="811"/>
      <c r="B53" s="811"/>
      <c r="C53" s="444"/>
      <c r="D53" s="444"/>
      <c r="E53" s="444"/>
      <c r="F53" s="445"/>
    </row>
    <row r="54" spans="1:6" s="428" customFormat="1" ht="12.75" customHeight="1">
      <c r="A54" s="811"/>
      <c r="B54" s="811"/>
      <c r="C54" s="444"/>
      <c r="D54" s="444"/>
      <c r="E54" s="444"/>
      <c r="F54" s="445"/>
    </row>
    <row r="55" spans="1:6" ht="12.75" customHeight="1"/>
    <row r="56" spans="1:6" ht="12.75" customHeight="1"/>
    <row r="57" spans="1:6" ht="12.75" customHeight="1"/>
  </sheetData>
  <sheetProtection algorithmName="SHA-512" hashValue="o8f71zntnHrvA9gWVEpFqWJKvqeKVEWFvaQOKCyaWad4rqly5o8SNFt06SE1al9WR5zS3K/KvgFqhwlwn+CMgA==" saltValue="q2lZM/NUbPXBtTGxKV4+KA==" spinCount="100000" sheet="1" objects="1" scenarios="1" formatCells="0"/>
  <mergeCells count="33">
    <mergeCell ref="A53:B53"/>
    <mergeCell ref="A54:B54"/>
    <mergeCell ref="F25:G25"/>
    <mergeCell ref="C26:E26"/>
    <mergeCell ref="F26:G26"/>
    <mergeCell ref="A50:B50"/>
    <mergeCell ref="A51:B51"/>
    <mergeCell ref="A52:B52"/>
    <mergeCell ref="F24:G24"/>
    <mergeCell ref="F13:G13"/>
    <mergeCell ref="F14:G14"/>
    <mergeCell ref="F15:G15"/>
    <mergeCell ref="F16:G16"/>
    <mergeCell ref="F17:G17"/>
    <mergeCell ref="F18:G18"/>
    <mergeCell ref="F19:G19"/>
    <mergeCell ref="F20:G20"/>
    <mergeCell ref="F21:G21"/>
    <mergeCell ref="F22:G22"/>
    <mergeCell ref="F23:G23"/>
    <mergeCell ref="F12:G12"/>
    <mergeCell ref="A1:E6"/>
    <mergeCell ref="F1:G1"/>
    <mergeCell ref="F2:G2"/>
    <mergeCell ref="F5:G5"/>
    <mergeCell ref="F6:G6"/>
    <mergeCell ref="A7:B7"/>
    <mergeCell ref="C7:G7"/>
    <mergeCell ref="A8:B8"/>
    <mergeCell ref="C8:G8"/>
    <mergeCell ref="A9:B9"/>
    <mergeCell ref="C9:G9"/>
    <mergeCell ref="F11:G11"/>
  </mergeCells>
  <dataValidations count="2">
    <dataValidation type="list" allowBlank="1" showInputMessage="1" showErrorMessage="1" sqref="F2:G2">
      <formula1>$I$2:$I$3</formula1>
    </dataValidation>
    <dataValidation type="list" showInputMessage="1" showErrorMessage="1" errorTitle="Incorrect data" error="Please select from drop down list." promptTitle="Sustainability Usage Level" prompt="Select usage level based on evidence provided." sqref="C26:E26">
      <formula1>$H$8:$H$10</formula1>
    </dataValidation>
  </dataValidations>
  <printOptions horizontalCentered="1"/>
  <pageMargins left="0.23622047244094491" right="0.23622047244094491" top="0.23622047244094491" bottom="0.23622047244094491" header="0.51181102362204722" footer="0.51181102362204722"/>
  <pageSetup paperSize="9" scale="76" fitToHeight="0" orientation="portrait" r:id="rId1"/>
  <headerFooter alignWithMargins="0">
    <oddFooter>&amp;C&amp;A&amp;R&amp;P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57"/>
  <sheetViews>
    <sheetView showGridLines="0" view="pageBreakPreview" topLeftCell="A25" zoomScaleNormal="90" zoomScaleSheetLayoutView="100" workbookViewId="0">
      <selection activeCell="C7" sqref="C7:G7"/>
    </sheetView>
  </sheetViews>
  <sheetFormatPr defaultColWidth="9.109375" defaultRowHeight="13.2"/>
  <cols>
    <col min="1" max="1" width="8.6640625" style="5" customWidth="1"/>
    <col min="2" max="2" width="67.44140625" style="6" customWidth="1"/>
    <col min="3" max="5" width="4" style="52" customWidth="1"/>
    <col min="6" max="6" width="22.44140625" style="57" customWidth="1"/>
    <col min="7" max="7" width="19.33203125" style="5" customWidth="1"/>
    <col min="8" max="8" width="8.44140625" style="5" customWidth="1"/>
    <col min="9" max="9" width="3.6640625" style="5" customWidth="1"/>
    <col min="10" max="16384" width="9.109375" style="5"/>
  </cols>
  <sheetData>
    <row r="1" spans="1:8" ht="13.5" customHeight="1" thickBot="1">
      <c r="A1" s="828" t="s">
        <v>79</v>
      </c>
      <c r="B1" s="774"/>
      <c r="C1" s="774"/>
      <c r="D1" s="774"/>
      <c r="E1" s="829"/>
      <c r="F1" s="835" t="s">
        <v>338</v>
      </c>
      <c r="G1" s="494"/>
    </row>
    <row r="2" spans="1:8" ht="13.5" customHeight="1" thickBot="1">
      <c r="A2" s="830"/>
      <c r="B2" s="775"/>
      <c r="C2" s="775"/>
      <c r="D2" s="775"/>
      <c r="E2" s="831"/>
      <c r="F2" s="836" t="s">
        <v>339</v>
      </c>
      <c r="G2" s="496"/>
    </row>
    <row r="3" spans="1:8" ht="13.5" customHeight="1" thickBot="1">
      <c r="A3" s="830"/>
      <c r="B3" s="775"/>
      <c r="C3" s="775"/>
      <c r="D3" s="775"/>
      <c r="E3" s="831"/>
      <c r="F3" s="235" t="s">
        <v>74</v>
      </c>
      <c r="G3" s="219" t="s">
        <v>19</v>
      </c>
    </row>
    <row r="4" spans="1:8" ht="13.5" customHeight="1" thickBot="1">
      <c r="A4" s="830"/>
      <c r="B4" s="775"/>
      <c r="C4" s="775"/>
      <c r="D4" s="775"/>
      <c r="E4" s="831"/>
      <c r="F4" s="234" t="s">
        <v>357</v>
      </c>
      <c r="G4" s="240" t="s">
        <v>454</v>
      </c>
    </row>
    <row r="5" spans="1:8" ht="13.5" customHeight="1" thickBot="1">
      <c r="A5" s="830"/>
      <c r="B5" s="775"/>
      <c r="C5" s="775"/>
      <c r="D5" s="775"/>
      <c r="E5" s="831"/>
      <c r="F5" s="835" t="s">
        <v>75</v>
      </c>
      <c r="G5" s="494"/>
    </row>
    <row r="6" spans="1:8" ht="22.5" customHeight="1" thickBot="1">
      <c r="A6" s="832"/>
      <c r="B6" s="833"/>
      <c r="C6" s="833"/>
      <c r="D6" s="833"/>
      <c r="E6" s="834"/>
      <c r="F6" s="837"/>
      <c r="G6" s="498"/>
    </row>
    <row r="7" spans="1:8" s="4" customFormat="1" ht="21.45" customHeight="1">
      <c r="A7" s="818" t="s">
        <v>82</v>
      </c>
      <c r="B7" s="780"/>
      <c r="C7" s="823" t="str">
        <f>IF(COUNTA('Informazioni Fornitore'!H8:AJ8)=0,"Inserire il nome dell'Azienda nel foglio Informazione Fornitore",H7)</f>
        <v>Inserire il nome dell'Azienda nel foglio Informazione Fornitore</v>
      </c>
      <c r="D7" s="824"/>
      <c r="E7" s="824"/>
      <c r="F7" s="824"/>
      <c r="G7" s="825"/>
      <c r="H7" s="4">
        <f>'Informazioni Fornitore'!H8:AJ8</f>
        <v>0</v>
      </c>
    </row>
    <row r="8" spans="1:8" s="4" customFormat="1" ht="21.45" customHeight="1">
      <c r="A8" s="821" t="s">
        <v>182</v>
      </c>
      <c r="B8" s="822"/>
      <c r="C8" s="806" t="str">
        <f>IF('Questionario Fornitore'!C8="Inserire la sede", "Inserire la sede nel foglio Questionario Fornitore", 'Questionario Fornitore'!C8)</f>
        <v>Inserire la sede nel foglio Questionario Fornitore</v>
      </c>
      <c r="D8" s="807"/>
      <c r="E8" s="807"/>
      <c r="F8" s="807"/>
      <c r="G8" s="808"/>
      <c r="H8" s="4" t="s">
        <v>71</v>
      </c>
    </row>
    <row r="9" spans="1:8" s="9" customFormat="1" ht="24.75" customHeight="1">
      <c r="A9" s="819" t="s">
        <v>118</v>
      </c>
      <c r="B9" s="820"/>
      <c r="C9" s="806" t="s">
        <v>151</v>
      </c>
      <c r="D9" s="807"/>
      <c r="E9" s="807"/>
      <c r="F9" s="807"/>
      <c r="G9" s="808"/>
      <c r="H9" s="4" t="s">
        <v>72</v>
      </c>
    </row>
    <row r="10" spans="1:8" s="4" customFormat="1" ht="15.6">
      <c r="A10" s="121"/>
      <c r="B10" s="10"/>
      <c r="C10" s="10"/>
      <c r="D10" s="10"/>
      <c r="E10" s="10"/>
      <c r="F10" s="10"/>
      <c r="G10" s="263"/>
      <c r="H10" s="4" t="s">
        <v>73</v>
      </c>
    </row>
    <row r="11" spans="1:8" ht="43.2" customHeight="1">
      <c r="A11" s="123" t="e">
        <f>(2*COUNTA(C12:C25)+COUNTA(D12:D25))/(2*(COUNTA(C12:E25)))</f>
        <v>#DIV/0!</v>
      </c>
      <c r="B11" s="87" t="s">
        <v>159</v>
      </c>
      <c r="C11" s="88" t="s">
        <v>119</v>
      </c>
      <c r="D11" s="88" t="s">
        <v>120</v>
      </c>
      <c r="E11" s="88" t="s">
        <v>16</v>
      </c>
      <c r="F11" s="776" t="s">
        <v>121</v>
      </c>
      <c r="G11" s="777"/>
      <c r="H11" s="5" t="s">
        <v>18</v>
      </c>
    </row>
    <row r="12" spans="1:8" ht="26.4">
      <c r="A12" s="124">
        <v>1</v>
      </c>
      <c r="B12" s="20" t="s">
        <v>268</v>
      </c>
      <c r="C12" s="53"/>
      <c r="D12" s="53"/>
      <c r="E12" s="53"/>
      <c r="F12" s="785"/>
      <c r="G12" s="786"/>
    </row>
    <row r="13" spans="1:8" ht="39.6">
      <c r="A13" s="124">
        <v>2</v>
      </c>
      <c r="B13" s="20" t="s">
        <v>269</v>
      </c>
      <c r="C13" s="53"/>
      <c r="D13" s="53"/>
      <c r="E13" s="53"/>
      <c r="F13" s="785"/>
      <c r="G13" s="786"/>
    </row>
    <row r="14" spans="1:8" ht="39.6">
      <c r="A14" s="124">
        <v>3</v>
      </c>
      <c r="B14" s="20" t="s">
        <v>235</v>
      </c>
      <c r="C14" s="53"/>
      <c r="D14" s="53"/>
      <c r="E14" s="53"/>
      <c r="F14" s="785"/>
      <c r="G14" s="786"/>
    </row>
    <row r="15" spans="1:8" ht="39.6">
      <c r="A15" s="124">
        <v>4</v>
      </c>
      <c r="B15" s="45" t="s">
        <v>236</v>
      </c>
      <c r="C15" s="53"/>
      <c r="D15" s="53"/>
      <c r="E15" s="53"/>
      <c r="F15" s="785"/>
      <c r="G15" s="786"/>
      <c r="H15" s="275"/>
    </row>
    <row r="16" spans="1:8" ht="26.4">
      <c r="A16" s="130">
        <v>5</v>
      </c>
      <c r="B16" s="214" t="s">
        <v>179</v>
      </c>
      <c r="C16" s="54"/>
      <c r="D16" s="53"/>
      <c r="E16" s="54"/>
      <c r="F16" s="785"/>
      <c r="G16" s="786"/>
    </row>
    <row r="17" spans="1:7" ht="39.6">
      <c r="A17" s="130">
        <v>6</v>
      </c>
      <c r="B17" s="214" t="s">
        <v>271</v>
      </c>
      <c r="C17" s="54"/>
      <c r="D17" s="54"/>
      <c r="E17" s="54"/>
      <c r="F17" s="785"/>
      <c r="G17" s="786"/>
    </row>
    <row r="18" spans="1:7" ht="39.6">
      <c r="A18" s="130">
        <v>7</v>
      </c>
      <c r="B18" s="35" t="s">
        <v>270</v>
      </c>
      <c r="C18" s="54"/>
      <c r="D18" s="54"/>
      <c r="E18" s="54"/>
      <c r="F18" s="785"/>
      <c r="G18" s="786"/>
    </row>
    <row r="19" spans="1:7" ht="52.8">
      <c r="A19" s="130">
        <v>8</v>
      </c>
      <c r="B19" s="35" t="s">
        <v>237</v>
      </c>
      <c r="C19" s="54"/>
      <c r="D19" s="54"/>
      <c r="E19" s="54"/>
      <c r="F19" s="785"/>
      <c r="G19" s="786"/>
    </row>
    <row r="20" spans="1:7" ht="52.8">
      <c r="A20" s="130">
        <v>9</v>
      </c>
      <c r="B20" s="35" t="s">
        <v>272</v>
      </c>
      <c r="C20" s="54"/>
      <c r="D20" s="54"/>
      <c r="E20" s="54"/>
      <c r="F20" s="809"/>
      <c r="G20" s="810"/>
    </row>
    <row r="21" spans="1:7" ht="52.8">
      <c r="A21" s="130">
        <v>10</v>
      </c>
      <c r="B21" s="214" t="s">
        <v>238</v>
      </c>
      <c r="C21" s="54"/>
      <c r="D21" s="54"/>
      <c r="E21" s="54"/>
      <c r="F21" s="785"/>
      <c r="G21" s="786"/>
    </row>
    <row r="22" spans="1:7" ht="52.8">
      <c r="A22" s="130">
        <v>11</v>
      </c>
      <c r="B22" s="214" t="s">
        <v>239</v>
      </c>
      <c r="C22" s="54"/>
      <c r="D22" s="54"/>
      <c r="E22" s="54"/>
      <c r="F22" s="785"/>
      <c r="G22" s="786"/>
    </row>
    <row r="23" spans="1:7" ht="39.6">
      <c r="A23" s="130">
        <v>12</v>
      </c>
      <c r="B23" s="35" t="s">
        <v>240</v>
      </c>
      <c r="C23" s="54"/>
      <c r="D23" s="54"/>
      <c r="E23" s="54"/>
      <c r="F23" s="785"/>
      <c r="G23" s="786"/>
    </row>
    <row r="24" spans="1:7" ht="39.6">
      <c r="A24" s="130">
        <v>13</v>
      </c>
      <c r="B24" s="35" t="s">
        <v>241</v>
      </c>
      <c r="C24" s="54"/>
      <c r="D24" s="54"/>
      <c r="E24" s="54"/>
      <c r="F24" s="785"/>
      <c r="G24" s="786"/>
    </row>
    <row r="25" spans="1:7" ht="27" thickBot="1">
      <c r="A25" s="131">
        <v>14</v>
      </c>
      <c r="B25" s="12" t="s">
        <v>242</v>
      </c>
      <c r="C25" s="204"/>
      <c r="D25" s="204"/>
      <c r="E25" s="204"/>
      <c r="F25" s="785"/>
      <c r="G25" s="786"/>
    </row>
    <row r="26" spans="1:7" s="32" customFormat="1" ht="33" customHeight="1" thickBot="1">
      <c r="A26" s="276"/>
      <c r="B26" s="277" t="s">
        <v>180</v>
      </c>
      <c r="C26" s="812"/>
      <c r="D26" s="813"/>
      <c r="E26" s="814"/>
      <c r="F26" s="838"/>
      <c r="G26" s="839"/>
    </row>
    <row r="27" spans="1:7" s="32" customFormat="1" ht="12.75" customHeight="1">
      <c r="A27" s="132"/>
      <c r="B27" s="39"/>
      <c r="C27" s="55"/>
      <c r="D27" s="55"/>
      <c r="E27" s="55"/>
      <c r="F27" s="133"/>
    </row>
    <row r="28" spans="1:7" s="32" customFormat="1" ht="12.75" customHeight="1">
      <c r="A28" s="132"/>
      <c r="B28" s="37"/>
      <c r="C28" s="55"/>
      <c r="D28" s="55"/>
      <c r="E28" s="55"/>
      <c r="F28" s="133"/>
    </row>
    <row r="29" spans="1:7" s="32" customFormat="1" ht="12.75" customHeight="1">
      <c r="A29" s="132"/>
      <c r="B29" s="39"/>
      <c r="C29" s="55"/>
      <c r="D29" s="55"/>
      <c r="E29" s="55"/>
      <c r="F29" s="133"/>
    </row>
    <row r="30" spans="1:7" s="32" customFormat="1" ht="12.75" customHeight="1">
      <c r="A30" s="132"/>
      <c r="B30" s="37"/>
      <c r="C30" s="55"/>
      <c r="D30" s="55"/>
      <c r="E30" s="55"/>
      <c r="F30" s="133"/>
    </row>
    <row r="31" spans="1:7" s="32" customFormat="1" ht="12.75" customHeight="1">
      <c r="A31" s="132"/>
      <c r="B31" s="37"/>
      <c r="C31" s="55"/>
      <c r="D31" s="55"/>
      <c r="E31" s="55"/>
      <c r="F31" s="133"/>
    </row>
    <row r="32" spans="1:7" s="32" customFormat="1" ht="12.75" customHeight="1">
      <c r="A32" s="132"/>
      <c r="B32" s="39"/>
      <c r="C32" s="55"/>
      <c r="D32" s="55"/>
      <c r="E32" s="55"/>
      <c r="F32" s="133"/>
    </row>
    <row r="33" spans="1:6" s="32" customFormat="1" ht="12.75" customHeight="1">
      <c r="A33" s="134"/>
      <c r="B33" s="15"/>
      <c r="C33" s="56"/>
      <c r="D33" s="56"/>
      <c r="E33" s="56"/>
      <c r="F33" s="135"/>
    </row>
    <row r="34" spans="1:6" s="32" customFormat="1" ht="12.75" customHeight="1">
      <c r="A34" s="132"/>
      <c r="B34" s="37"/>
      <c r="C34" s="55"/>
      <c r="D34" s="55"/>
      <c r="E34" s="55"/>
      <c r="F34" s="133"/>
    </row>
    <row r="35" spans="1:6" s="32" customFormat="1" ht="12.75" customHeight="1">
      <c r="A35" s="132"/>
      <c r="B35" s="39"/>
      <c r="C35" s="55"/>
      <c r="D35" s="55"/>
      <c r="E35" s="55"/>
      <c r="F35" s="133"/>
    </row>
    <row r="36" spans="1:6" s="14" customFormat="1" ht="12.75" customHeight="1">
      <c r="A36" s="132"/>
      <c r="B36" s="39"/>
      <c r="C36" s="55"/>
      <c r="D36" s="55"/>
      <c r="E36" s="55"/>
      <c r="F36" s="133"/>
    </row>
    <row r="37" spans="1:6" s="32" customFormat="1" ht="12.75" customHeight="1">
      <c r="A37" s="134"/>
      <c r="B37" s="40"/>
      <c r="C37" s="56"/>
      <c r="D37" s="56"/>
      <c r="E37" s="56"/>
      <c r="F37" s="135"/>
    </row>
    <row r="38" spans="1:6" s="32" customFormat="1" ht="12.75" customHeight="1">
      <c r="A38" s="132"/>
      <c r="B38" s="41"/>
      <c r="C38" s="55"/>
      <c r="D38" s="55"/>
      <c r="E38" s="55"/>
      <c r="F38" s="133"/>
    </row>
    <row r="39" spans="1:6" s="32" customFormat="1" ht="12.75" customHeight="1">
      <c r="A39" s="132"/>
      <c r="B39" s="42"/>
      <c r="C39" s="55"/>
      <c r="D39" s="55"/>
      <c r="E39" s="55"/>
      <c r="F39" s="133"/>
    </row>
    <row r="40" spans="1:6" s="32" customFormat="1" ht="12.75" customHeight="1">
      <c r="A40" s="132"/>
      <c r="B40" s="41"/>
      <c r="C40" s="55"/>
      <c r="D40" s="55"/>
      <c r="E40" s="55"/>
      <c r="F40" s="133"/>
    </row>
    <row r="41" spans="1:6" s="32" customFormat="1" ht="12.75" customHeight="1">
      <c r="A41" s="132"/>
      <c r="B41" s="42"/>
      <c r="C41" s="55"/>
      <c r="D41" s="55"/>
      <c r="E41" s="55"/>
      <c r="F41" s="133"/>
    </row>
    <row r="42" spans="1:6" s="32" customFormat="1" ht="12.75" customHeight="1">
      <c r="A42" s="132"/>
      <c r="B42" s="43"/>
      <c r="C42" s="55"/>
      <c r="D42" s="55"/>
      <c r="E42" s="55"/>
      <c r="F42" s="133"/>
    </row>
    <row r="43" spans="1:6" s="32" customFormat="1" ht="12.75" customHeight="1">
      <c r="A43" s="132"/>
      <c r="B43" s="43"/>
      <c r="C43" s="55"/>
      <c r="D43" s="55"/>
      <c r="E43" s="55"/>
      <c r="F43" s="133"/>
    </row>
    <row r="44" spans="1:6" s="32" customFormat="1" ht="12.75" customHeight="1" thickBot="1">
      <c r="A44" s="136"/>
      <c r="B44" s="137"/>
      <c r="C44" s="138"/>
      <c r="D44" s="138"/>
      <c r="E44" s="138"/>
      <c r="F44" s="139"/>
    </row>
    <row r="45" spans="1:6" s="32" customFormat="1" ht="12.75" customHeight="1"/>
    <row r="46" spans="1:6" s="32" customFormat="1" ht="12.75" customHeight="1">
      <c r="A46" s="49"/>
      <c r="B46" s="37"/>
      <c r="C46" s="55"/>
      <c r="D46" s="55"/>
      <c r="E46" s="55"/>
      <c r="F46" s="38"/>
    </row>
    <row r="47" spans="1:6" s="14" customFormat="1" ht="12.75" customHeight="1">
      <c r="A47" s="49"/>
      <c r="B47" s="37"/>
      <c r="C47" s="55"/>
      <c r="D47" s="55"/>
      <c r="E47" s="55"/>
      <c r="F47" s="38"/>
    </row>
    <row r="48" spans="1:6" s="32" customFormat="1" ht="12.75" customHeight="1">
      <c r="A48" s="36"/>
      <c r="B48" s="15"/>
      <c r="C48" s="56"/>
      <c r="D48" s="56"/>
      <c r="E48" s="56"/>
      <c r="F48" s="50"/>
    </row>
    <row r="49" spans="1:6" s="32" customFormat="1" ht="12.75" customHeight="1">
      <c r="A49" s="24"/>
      <c r="B49" s="24"/>
      <c r="C49" s="51"/>
      <c r="D49" s="51"/>
      <c r="E49" s="51"/>
      <c r="F49" s="44"/>
    </row>
    <row r="50" spans="1:6" s="32" customFormat="1" ht="12.75" customHeight="1">
      <c r="A50" s="827"/>
      <c r="B50" s="827"/>
      <c r="C50" s="51"/>
      <c r="D50" s="51"/>
      <c r="E50" s="51"/>
      <c r="F50" s="44"/>
    </row>
    <row r="51" spans="1:6" s="32" customFormat="1" ht="12.75" customHeight="1">
      <c r="A51" s="826"/>
      <c r="B51" s="826"/>
      <c r="C51" s="51"/>
      <c r="D51" s="51"/>
      <c r="E51" s="51"/>
      <c r="F51" s="44"/>
    </row>
    <row r="52" spans="1:6" s="32" customFormat="1" ht="12.75" customHeight="1">
      <c r="A52" s="826"/>
      <c r="B52" s="826"/>
      <c r="C52" s="51"/>
      <c r="D52" s="51"/>
      <c r="E52" s="51"/>
      <c r="F52" s="44"/>
    </row>
    <row r="53" spans="1:6" s="32" customFormat="1" ht="12.75" customHeight="1">
      <c r="A53" s="826"/>
      <c r="B53" s="826"/>
      <c r="C53" s="51"/>
      <c r="D53" s="51"/>
      <c r="E53" s="51"/>
      <c r="F53" s="44"/>
    </row>
    <row r="54" spans="1:6" s="32" customFormat="1" ht="12.75" customHeight="1">
      <c r="A54" s="826"/>
      <c r="B54" s="826"/>
      <c r="C54" s="51"/>
      <c r="D54" s="51"/>
      <c r="E54" s="51"/>
      <c r="F54" s="44"/>
    </row>
    <row r="55" spans="1:6" ht="12.75" customHeight="1"/>
    <row r="56" spans="1:6" ht="12.75" customHeight="1"/>
    <row r="57" spans="1:6" ht="12.75" customHeight="1"/>
  </sheetData>
  <mergeCells count="33">
    <mergeCell ref="F25:G25"/>
    <mergeCell ref="F26:G26"/>
    <mergeCell ref="F19:G19"/>
    <mergeCell ref="F20:G20"/>
    <mergeCell ref="F21:G21"/>
    <mergeCell ref="F22:G22"/>
    <mergeCell ref="F23:G23"/>
    <mergeCell ref="A1:E6"/>
    <mergeCell ref="F1:G1"/>
    <mergeCell ref="F2:G2"/>
    <mergeCell ref="F5:G5"/>
    <mergeCell ref="F6:G6"/>
    <mergeCell ref="A53:B53"/>
    <mergeCell ref="A54:B54"/>
    <mergeCell ref="A50:B50"/>
    <mergeCell ref="A51:B51"/>
    <mergeCell ref="A52:B52"/>
    <mergeCell ref="A7:B7"/>
    <mergeCell ref="A9:B9"/>
    <mergeCell ref="C26:E26"/>
    <mergeCell ref="A8:B8"/>
    <mergeCell ref="C7:G7"/>
    <mergeCell ref="C8:G8"/>
    <mergeCell ref="F15:G15"/>
    <mergeCell ref="F16:G16"/>
    <mergeCell ref="F17:G17"/>
    <mergeCell ref="F18:G18"/>
    <mergeCell ref="C9:G9"/>
    <mergeCell ref="F11:G11"/>
    <mergeCell ref="F12:G12"/>
    <mergeCell ref="F13:G13"/>
    <mergeCell ref="F14:G14"/>
    <mergeCell ref="F24:G24"/>
  </mergeCells>
  <dataValidations xWindow="875" yWindow="793" count="2">
    <dataValidation type="list" showInputMessage="1" showErrorMessage="1" errorTitle="Incorrect data" error="Please select from drop down list." promptTitle="Sustainability Usage Level" prompt="Select usage level based on evidence provided." sqref="C26:E26">
      <formula1>$H$8:$H$10</formula1>
    </dataValidation>
    <dataValidation type="list" allowBlank="1" showInputMessage="1" showErrorMessage="1" sqref="F2:G2">
      <formula1>$I$2:$I$3</formula1>
    </dataValidation>
  </dataValidations>
  <pageMargins left="0.35433070866141736" right="0.35433070866141736" top="0.98425196850393704" bottom="0.78740157480314965" header="0.51181102362204722" footer="0.51181102362204722"/>
  <pageSetup paperSize="9" scale="75" fitToHeight="0" orientation="portrait" r:id="rId1"/>
  <headerFooter alignWithMargins="0">
    <oddFooter>&amp;C&amp;A&amp;R&amp;P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showGridLines="0" view="pageBreakPreview" zoomScaleNormal="90" zoomScaleSheetLayoutView="100" workbookViewId="0">
      <selection activeCell="C7" sqref="C7:G7"/>
    </sheetView>
  </sheetViews>
  <sheetFormatPr defaultColWidth="9.109375" defaultRowHeight="13.2"/>
  <cols>
    <col min="1" max="1" width="8.6640625" style="5" customWidth="1"/>
    <col min="2" max="2" width="67.44140625" style="6" customWidth="1"/>
    <col min="3" max="5" width="4" style="52" customWidth="1"/>
    <col min="6" max="6" width="22.44140625" style="57" customWidth="1"/>
    <col min="7" max="7" width="19.33203125" style="5" customWidth="1"/>
    <col min="8" max="8" width="8.44140625" style="5" customWidth="1"/>
    <col min="9" max="9" width="3.6640625" style="5" customWidth="1"/>
    <col min="10" max="16384" width="9.109375" style="5"/>
  </cols>
  <sheetData>
    <row r="1" spans="1:8" ht="13.5" customHeight="1" thickBot="1">
      <c r="A1" s="828" t="s">
        <v>345</v>
      </c>
      <c r="B1" s="774"/>
      <c r="C1" s="774"/>
      <c r="D1" s="774"/>
      <c r="E1" s="829"/>
      <c r="F1" s="835" t="s">
        <v>346</v>
      </c>
      <c r="G1" s="494"/>
    </row>
    <row r="2" spans="1:8" ht="13.5" customHeight="1" thickBot="1">
      <c r="A2" s="830"/>
      <c r="B2" s="775"/>
      <c r="C2" s="775"/>
      <c r="D2" s="775"/>
      <c r="E2" s="831"/>
      <c r="F2" s="836" t="s">
        <v>347</v>
      </c>
      <c r="G2" s="496"/>
    </row>
    <row r="3" spans="1:8" ht="13.5" customHeight="1" thickBot="1">
      <c r="A3" s="830"/>
      <c r="B3" s="775"/>
      <c r="C3" s="775"/>
      <c r="D3" s="775"/>
      <c r="E3" s="831"/>
      <c r="F3" s="235" t="s">
        <v>348</v>
      </c>
      <c r="G3" s="219" t="s">
        <v>19</v>
      </c>
    </row>
    <row r="4" spans="1:8" ht="13.5" customHeight="1" thickBot="1">
      <c r="A4" s="830"/>
      <c r="B4" s="775"/>
      <c r="C4" s="775"/>
      <c r="D4" s="775"/>
      <c r="E4" s="831"/>
      <c r="F4" s="234" t="s">
        <v>357</v>
      </c>
      <c r="G4" s="240" t="s">
        <v>454</v>
      </c>
    </row>
    <row r="5" spans="1:8" ht="13.5" customHeight="1" thickBot="1">
      <c r="A5" s="830"/>
      <c r="B5" s="775"/>
      <c r="C5" s="775"/>
      <c r="D5" s="775"/>
      <c r="E5" s="831"/>
      <c r="F5" s="835" t="s">
        <v>349</v>
      </c>
      <c r="G5" s="494"/>
    </row>
    <row r="6" spans="1:8" ht="22.5" customHeight="1" thickBot="1">
      <c r="A6" s="832"/>
      <c r="B6" s="833"/>
      <c r="C6" s="833"/>
      <c r="D6" s="833"/>
      <c r="E6" s="834"/>
      <c r="F6" s="837"/>
      <c r="G6" s="498"/>
    </row>
    <row r="7" spans="1:8" s="4" customFormat="1" ht="21.45" customHeight="1">
      <c r="A7" s="771" t="s">
        <v>350</v>
      </c>
      <c r="B7" s="780"/>
      <c r="C7" s="823" t="str">
        <f>IF(COUNTA('Informazioni Fornitore'!H8:AJ8)=0,"Insert Company name in Supplier Information sheet",H7)</f>
        <v>Insert Company name in Supplier Information sheet</v>
      </c>
      <c r="D7" s="824"/>
      <c r="E7" s="824"/>
      <c r="F7" s="824"/>
      <c r="G7" s="825"/>
      <c r="H7" s="4">
        <f>'Informazioni Fornitore'!H8:AJ8</f>
        <v>0</v>
      </c>
    </row>
    <row r="8" spans="1:8" s="4" customFormat="1" ht="21.45" customHeight="1">
      <c r="A8" s="771" t="s">
        <v>351</v>
      </c>
      <c r="B8" s="780"/>
      <c r="C8" s="806" t="str">
        <f>IF('Supplier Questionnaire'!C8:G8="Insert Location", "Insert Location in Supplier Questionnaire sheet",'Supplier Questionnaire'!C8:G8)</f>
        <v>Inserire la sede</v>
      </c>
      <c r="D8" s="807"/>
      <c r="E8" s="807"/>
      <c r="F8" s="807"/>
      <c r="G8" s="808"/>
      <c r="H8" s="4" t="s">
        <v>71</v>
      </c>
    </row>
    <row r="9" spans="1:8" s="9" customFormat="1" ht="24.75" customHeight="1">
      <c r="A9" s="771" t="s">
        <v>455</v>
      </c>
      <c r="B9" s="781"/>
      <c r="C9" s="806" t="s">
        <v>509</v>
      </c>
      <c r="D9" s="807"/>
      <c r="E9" s="807"/>
      <c r="F9" s="807"/>
      <c r="G9" s="808"/>
      <c r="H9" s="4" t="s">
        <v>72</v>
      </c>
    </row>
    <row r="10" spans="1:8" s="4" customFormat="1" ht="15.6">
      <c r="A10" s="121"/>
      <c r="B10" s="10"/>
      <c r="C10" s="10"/>
      <c r="D10" s="10"/>
      <c r="E10" s="10"/>
      <c r="F10" s="10"/>
      <c r="G10" s="263"/>
      <c r="H10" s="4" t="s">
        <v>73</v>
      </c>
    </row>
    <row r="11" spans="1:8" ht="58.5" customHeight="1">
      <c r="A11" s="123" t="e">
        <f>(2*COUNTA(C12:C25)+COUNTA(D12:D25))/(2*(COUNTA(C12:E25)))</f>
        <v>#DIV/0!</v>
      </c>
      <c r="B11" s="87" t="s">
        <v>512</v>
      </c>
      <c r="C11" s="278" t="s">
        <v>457</v>
      </c>
      <c r="D11" s="278" t="s">
        <v>458</v>
      </c>
      <c r="E11" s="278" t="s">
        <v>16</v>
      </c>
      <c r="F11" s="776" t="s">
        <v>510</v>
      </c>
      <c r="G11" s="777"/>
      <c r="H11" s="5" t="s">
        <v>18</v>
      </c>
    </row>
    <row r="12" spans="1:8" ht="26.4">
      <c r="A12" s="124">
        <v>1</v>
      </c>
      <c r="B12" s="20" t="s">
        <v>513</v>
      </c>
      <c r="C12" s="53"/>
      <c r="D12" s="53"/>
      <c r="E12" s="53"/>
      <c r="F12" s="785"/>
      <c r="G12" s="786"/>
    </row>
    <row r="13" spans="1:8" ht="39.6">
      <c r="A13" s="124">
        <v>2</v>
      </c>
      <c r="B13" s="20" t="s">
        <v>514</v>
      </c>
      <c r="C13" s="53"/>
      <c r="D13" s="53"/>
      <c r="E13" s="53"/>
      <c r="F13" s="785"/>
      <c r="G13" s="786"/>
    </row>
    <row r="14" spans="1:8" ht="39.6">
      <c r="A14" s="124">
        <v>3</v>
      </c>
      <c r="B14" s="20" t="s">
        <v>515</v>
      </c>
      <c r="C14" s="53"/>
      <c r="D14" s="53"/>
      <c r="E14" s="53"/>
      <c r="F14" s="785"/>
      <c r="G14" s="786"/>
    </row>
    <row r="15" spans="1:8" ht="39.6">
      <c r="A15" s="124">
        <v>4</v>
      </c>
      <c r="B15" s="45" t="s">
        <v>516</v>
      </c>
      <c r="C15" s="53"/>
      <c r="D15" s="53"/>
      <c r="E15" s="53"/>
      <c r="F15" s="785"/>
      <c r="G15" s="786"/>
      <c r="H15" s="275"/>
    </row>
    <row r="16" spans="1:8" ht="26.4">
      <c r="A16" s="130">
        <v>5</v>
      </c>
      <c r="B16" s="35" t="s">
        <v>517</v>
      </c>
      <c r="C16" s="54"/>
      <c r="D16" s="53"/>
      <c r="E16" s="54"/>
      <c r="F16" s="785"/>
      <c r="G16" s="786"/>
    </row>
    <row r="17" spans="1:7" ht="39.6">
      <c r="A17" s="130">
        <v>6</v>
      </c>
      <c r="B17" s="35" t="s">
        <v>518</v>
      </c>
      <c r="C17" s="54"/>
      <c r="D17" s="54"/>
      <c r="E17" s="54"/>
      <c r="F17" s="785"/>
      <c r="G17" s="786"/>
    </row>
    <row r="18" spans="1:7" ht="39.6">
      <c r="A18" s="130">
        <v>7</v>
      </c>
      <c r="B18" s="35" t="s">
        <v>519</v>
      </c>
      <c r="C18" s="54"/>
      <c r="D18" s="54"/>
      <c r="E18" s="54"/>
      <c r="F18" s="785"/>
      <c r="G18" s="786"/>
    </row>
    <row r="19" spans="1:7" ht="39.6">
      <c r="A19" s="130">
        <v>8</v>
      </c>
      <c r="B19" s="35" t="s">
        <v>520</v>
      </c>
      <c r="C19" s="54"/>
      <c r="D19" s="54"/>
      <c r="E19" s="54"/>
      <c r="F19" s="785"/>
      <c r="G19" s="786"/>
    </row>
    <row r="20" spans="1:7" ht="39.6">
      <c r="A20" s="130">
        <v>9</v>
      </c>
      <c r="B20" s="35" t="s">
        <v>521</v>
      </c>
      <c r="C20" s="54"/>
      <c r="D20" s="54"/>
      <c r="E20" s="54"/>
      <c r="F20" s="809"/>
      <c r="G20" s="810"/>
    </row>
    <row r="21" spans="1:7" ht="39.6">
      <c r="A21" s="130">
        <v>10</v>
      </c>
      <c r="B21" s="35" t="s">
        <v>522</v>
      </c>
      <c r="C21" s="54"/>
      <c r="D21" s="54"/>
      <c r="E21" s="54"/>
      <c r="F21" s="785"/>
      <c r="G21" s="786"/>
    </row>
    <row r="22" spans="1:7" ht="52.8">
      <c r="A22" s="130">
        <v>11</v>
      </c>
      <c r="B22" s="35" t="s">
        <v>523</v>
      </c>
      <c r="C22" s="54"/>
      <c r="D22" s="54"/>
      <c r="E22" s="54"/>
      <c r="F22" s="785"/>
      <c r="G22" s="786"/>
    </row>
    <row r="23" spans="1:7" ht="26.4">
      <c r="A23" s="130">
        <v>12</v>
      </c>
      <c r="B23" s="35" t="s">
        <v>524</v>
      </c>
      <c r="C23" s="54"/>
      <c r="D23" s="54"/>
      <c r="E23" s="54"/>
      <c r="F23" s="785"/>
      <c r="G23" s="786"/>
    </row>
    <row r="24" spans="1:7" ht="39.6">
      <c r="A24" s="130">
        <v>13</v>
      </c>
      <c r="B24" s="35" t="s">
        <v>525</v>
      </c>
      <c r="C24" s="54"/>
      <c r="D24" s="54"/>
      <c r="E24" s="54"/>
      <c r="F24" s="785"/>
      <c r="G24" s="786"/>
    </row>
    <row r="25" spans="1:7" ht="27" thickBot="1">
      <c r="A25" s="131">
        <v>14</v>
      </c>
      <c r="B25" s="12" t="s">
        <v>526</v>
      </c>
      <c r="C25" s="204"/>
      <c r="D25" s="204"/>
      <c r="E25" s="204"/>
      <c r="F25" s="785"/>
      <c r="G25" s="786"/>
    </row>
    <row r="26" spans="1:7" s="32" customFormat="1" ht="33" customHeight="1" thickBot="1">
      <c r="A26" s="276"/>
      <c r="B26" s="98" t="s">
        <v>527</v>
      </c>
      <c r="C26" s="812"/>
      <c r="D26" s="813"/>
      <c r="E26" s="814"/>
      <c r="F26" s="838"/>
      <c r="G26" s="839"/>
    </row>
    <row r="27" spans="1:7" s="32" customFormat="1" ht="12.75" customHeight="1">
      <c r="A27" s="132"/>
      <c r="B27" s="39"/>
      <c r="C27" s="55"/>
      <c r="D27" s="55"/>
      <c r="E27" s="55"/>
      <c r="F27" s="133"/>
    </row>
    <row r="28" spans="1:7" s="32" customFormat="1" ht="12.75" customHeight="1">
      <c r="A28" s="132"/>
      <c r="B28" s="37"/>
      <c r="C28" s="55"/>
      <c r="D28" s="55"/>
      <c r="E28" s="55"/>
      <c r="F28" s="133"/>
    </row>
    <row r="29" spans="1:7" s="32" customFormat="1" ht="12.75" customHeight="1">
      <c r="A29" s="132"/>
      <c r="B29" s="39"/>
      <c r="C29" s="55"/>
      <c r="D29" s="55"/>
      <c r="E29" s="55"/>
      <c r="F29" s="133"/>
    </row>
    <row r="30" spans="1:7" s="32" customFormat="1" ht="12.75" customHeight="1">
      <c r="A30" s="132"/>
      <c r="B30" s="37"/>
      <c r="C30" s="55"/>
      <c r="D30" s="55"/>
      <c r="E30" s="55"/>
      <c r="F30" s="133"/>
    </row>
    <row r="31" spans="1:7" s="32" customFormat="1" ht="12.75" customHeight="1">
      <c r="A31" s="132"/>
      <c r="B31" s="37"/>
      <c r="C31" s="55"/>
      <c r="D31" s="55"/>
      <c r="E31" s="55"/>
      <c r="F31" s="133"/>
    </row>
    <row r="32" spans="1:7" s="32" customFormat="1" ht="12.75" customHeight="1">
      <c r="A32" s="132"/>
      <c r="B32" s="39"/>
      <c r="C32" s="55"/>
      <c r="D32" s="55"/>
      <c r="E32" s="55"/>
      <c r="F32" s="133"/>
    </row>
    <row r="33" spans="1:6" s="32" customFormat="1" ht="12.75" customHeight="1">
      <c r="A33" s="134"/>
      <c r="B33" s="15"/>
      <c r="C33" s="56"/>
      <c r="D33" s="56"/>
      <c r="E33" s="56"/>
      <c r="F33" s="135"/>
    </row>
    <row r="34" spans="1:6" s="32" customFormat="1" ht="12.75" customHeight="1">
      <c r="A34" s="132"/>
      <c r="B34" s="37"/>
      <c r="C34" s="55"/>
      <c r="D34" s="55"/>
      <c r="E34" s="55"/>
      <c r="F34" s="133"/>
    </row>
    <row r="35" spans="1:6" s="32" customFormat="1" ht="12.75" customHeight="1">
      <c r="A35" s="132"/>
      <c r="B35" s="39"/>
      <c r="C35" s="55"/>
      <c r="D35" s="55"/>
      <c r="E35" s="55"/>
      <c r="F35" s="133"/>
    </row>
    <row r="36" spans="1:6" s="14" customFormat="1" ht="12.75" customHeight="1">
      <c r="A36" s="132"/>
      <c r="B36" s="39"/>
      <c r="C36" s="55"/>
      <c r="D36" s="55"/>
      <c r="E36" s="55"/>
      <c r="F36" s="133"/>
    </row>
    <row r="37" spans="1:6" s="32" customFormat="1" ht="12.75" customHeight="1">
      <c r="A37" s="134"/>
      <c r="B37" s="40"/>
      <c r="C37" s="56"/>
      <c r="D37" s="56"/>
      <c r="E37" s="56"/>
      <c r="F37" s="135"/>
    </row>
    <row r="38" spans="1:6" s="32" customFormat="1" ht="12.75" customHeight="1">
      <c r="A38" s="132"/>
      <c r="B38" s="41"/>
      <c r="C38" s="55"/>
      <c r="D38" s="55"/>
      <c r="E38" s="55"/>
      <c r="F38" s="133"/>
    </row>
    <row r="39" spans="1:6" s="32" customFormat="1" ht="12.75" customHeight="1">
      <c r="A39" s="132"/>
      <c r="B39" s="42"/>
      <c r="C39" s="55"/>
      <c r="D39" s="55"/>
      <c r="E39" s="55"/>
      <c r="F39" s="133"/>
    </row>
    <row r="40" spans="1:6" s="32" customFormat="1" ht="12.75" customHeight="1">
      <c r="A40" s="132"/>
      <c r="B40" s="41"/>
      <c r="C40" s="55"/>
      <c r="D40" s="55"/>
      <c r="E40" s="55"/>
      <c r="F40" s="133"/>
    </row>
    <row r="41" spans="1:6" s="32" customFormat="1" ht="12.75" customHeight="1">
      <c r="A41" s="132"/>
      <c r="B41" s="42"/>
      <c r="C41" s="55"/>
      <c r="D41" s="55"/>
      <c r="E41" s="55"/>
      <c r="F41" s="133"/>
    </row>
    <row r="42" spans="1:6" s="32" customFormat="1" ht="12.75" customHeight="1">
      <c r="A42" s="132"/>
      <c r="B42" s="43"/>
      <c r="C42" s="55"/>
      <c r="D42" s="55"/>
      <c r="E42" s="55"/>
      <c r="F42" s="133"/>
    </row>
    <row r="43" spans="1:6" s="32" customFormat="1" ht="12.75" customHeight="1">
      <c r="A43" s="132"/>
      <c r="B43" s="43"/>
      <c r="C43" s="55"/>
      <c r="D43" s="55"/>
      <c r="E43" s="55"/>
      <c r="F43" s="133"/>
    </row>
    <row r="44" spans="1:6" s="32" customFormat="1" ht="12.75" customHeight="1" thickBot="1">
      <c r="A44" s="136"/>
      <c r="B44" s="137"/>
      <c r="C44" s="138"/>
      <c r="D44" s="138"/>
      <c r="E44" s="138"/>
      <c r="F44" s="139"/>
    </row>
    <row r="45" spans="1:6" s="32" customFormat="1" ht="12.75" customHeight="1"/>
    <row r="46" spans="1:6" s="32" customFormat="1" ht="12.75" customHeight="1">
      <c r="A46" s="238"/>
      <c r="B46" s="37"/>
      <c r="C46" s="55"/>
      <c r="D46" s="55"/>
      <c r="E46" s="55"/>
      <c r="F46" s="38"/>
    </row>
    <row r="47" spans="1:6" s="14" customFormat="1" ht="12.75" customHeight="1">
      <c r="A47" s="238"/>
      <c r="B47" s="37"/>
      <c r="C47" s="55"/>
      <c r="D47" s="55"/>
      <c r="E47" s="55"/>
      <c r="F47" s="38"/>
    </row>
    <row r="48" spans="1:6" s="32" customFormat="1" ht="12.75" customHeight="1">
      <c r="A48" s="36"/>
      <c r="B48" s="15"/>
      <c r="C48" s="56"/>
      <c r="D48" s="56"/>
      <c r="E48" s="56"/>
      <c r="F48" s="50"/>
    </row>
    <row r="49" spans="1:6" s="32" customFormat="1" ht="12.75" customHeight="1">
      <c r="A49" s="24"/>
      <c r="B49" s="24"/>
      <c r="C49" s="51"/>
      <c r="D49" s="51"/>
      <c r="E49" s="51"/>
      <c r="F49" s="44"/>
    </row>
    <row r="50" spans="1:6" s="32" customFormat="1" ht="12.75" customHeight="1">
      <c r="A50" s="827"/>
      <c r="B50" s="827"/>
      <c r="C50" s="51"/>
      <c r="D50" s="51"/>
      <c r="E50" s="51"/>
      <c r="F50" s="44"/>
    </row>
    <row r="51" spans="1:6" s="32" customFormat="1" ht="12.75" customHeight="1">
      <c r="A51" s="826"/>
      <c r="B51" s="826"/>
      <c r="C51" s="51"/>
      <c r="D51" s="51"/>
      <c r="E51" s="51"/>
      <c r="F51" s="44"/>
    </row>
    <row r="52" spans="1:6" s="32" customFormat="1" ht="12.75" customHeight="1">
      <c r="A52" s="826"/>
      <c r="B52" s="826"/>
      <c r="C52" s="51"/>
      <c r="D52" s="51"/>
      <c r="E52" s="51"/>
      <c r="F52" s="44"/>
    </row>
    <row r="53" spans="1:6" s="32" customFormat="1" ht="12.75" customHeight="1">
      <c r="A53" s="826"/>
      <c r="B53" s="826"/>
      <c r="C53" s="51"/>
      <c r="D53" s="51"/>
      <c r="E53" s="51"/>
      <c r="F53" s="44"/>
    </row>
    <row r="54" spans="1:6" s="32" customFormat="1" ht="12.75" customHeight="1">
      <c r="A54" s="826"/>
      <c r="B54" s="826"/>
      <c r="C54" s="51"/>
      <c r="D54" s="51"/>
      <c r="E54" s="51"/>
      <c r="F54" s="44"/>
    </row>
    <row r="55" spans="1:6" ht="12.75" customHeight="1"/>
    <row r="56" spans="1:6" ht="12.75" customHeight="1"/>
    <row r="57" spans="1:6" ht="12.75" customHeight="1"/>
  </sheetData>
  <mergeCells count="33">
    <mergeCell ref="A53:B53"/>
    <mergeCell ref="A54:B54"/>
    <mergeCell ref="F25:G25"/>
    <mergeCell ref="C26:E26"/>
    <mergeCell ref="F26:G26"/>
    <mergeCell ref="A50:B50"/>
    <mergeCell ref="A51:B51"/>
    <mergeCell ref="A52:B52"/>
    <mergeCell ref="F24:G24"/>
    <mergeCell ref="F13:G13"/>
    <mergeCell ref="F14:G14"/>
    <mergeCell ref="F15:G15"/>
    <mergeCell ref="F16:G16"/>
    <mergeCell ref="F17:G17"/>
    <mergeCell ref="F18:G18"/>
    <mergeCell ref="F19:G19"/>
    <mergeCell ref="F20:G20"/>
    <mergeCell ref="F21:G21"/>
    <mergeCell ref="F22:G22"/>
    <mergeCell ref="F23:G23"/>
    <mergeCell ref="F12:G12"/>
    <mergeCell ref="A1:E6"/>
    <mergeCell ref="F1:G1"/>
    <mergeCell ref="F2:G2"/>
    <mergeCell ref="F5:G5"/>
    <mergeCell ref="F6:G6"/>
    <mergeCell ref="A7:B7"/>
    <mergeCell ref="C7:G7"/>
    <mergeCell ref="A8:B8"/>
    <mergeCell ref="C8:G8"/>
    <mergeCell ref="A9:B9"/>
    <mergeCell ref="C9:G9"/>
    <mergeCell ref="F11:G11"/>
  </mergeCells>
  <dataValidations count="1">
    <dataValidation type="list" showInputMessage="1" showErrorMessage="1" errorTitle="Incorrect data" error="Please select from drop down list." promptTitle="Sustainability Usage Level" prompt="Select usage level based on evidence provided." sqref="C26:E26">
      <formula1>$H$8:$H$10</formula1>
    </dataValidation>
  </dataValidations>
  <pageMargins left="0.35433070866141736" right="0.35433070866141736" top="0.98425196850393704" bottom="0.78740157480314965" header="0.51181102362204722" footer="0.51181102362204722"/>
  <pageSetup paperSize="9" scale="75" fitToHeight="0" orientation="portrait" r:id="rId1"/>
  <headerFooter alignWithMargins="0">
    <oddFooter>&amp;C&amp;A&amp;R&amp;P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3"/>
  <sheetViews>
    <sheetView view="pageBreakPreview" zoomScaleNormal="100" zoomScaleSheetLayoutView="100" workbookViewId="0">
      <selection activeCell="F9" sqref="F9"/>
    </sheetView>
  </sheetViews>
  <sheetFormatPr defaultRowHeight="13.2"/>
  <cols>
    <col min="1" max="1" width="53.6640625" customWidth="1"/>
    <col min="2" max="2" width="4.6640625" customWidth="1"/>
    <col min="3" max="3" width="18" customWidth="1"/>
    <col min="4" max="4" width="19.33203125" customWidth="1"/>
    <col min="5" max="5" width="17.5546875" customWidth="1"/>
    <col min="6" max="6" width="9.6640625" bestFit="1" customWidth="1"/>
    <col min="7" max="7" width="12.33203125" hidden="1" customWidth="1"/>
    <col min="8" max="8" width="8.88671875" hidden="1" customWidth="1"/>
    <col min="9" max="9" width="0" hidden="1" customWidth="1"/>
  </cols>
  <sheetData>
    <row r="1" spans="1:8" ht="12.9" customHeight="1" thickBot="1">
      <c r="A1" s="840" t="str">
        <f>IF($D$2=$G$2,'Piano Finanziario'!A1,FinancialTemplates_ENG!A1)</f>
        <v>MODULO PRE-VALUTAZIONE FORNITORE</v>
      </c>
      <c r="B1" s="841"/>
      <c r="C1" s="841"/>
      <c r="D1" s="493" t="str">
        <f>IF($D$2=$G$2,'Piano Finanziario'!D1,FinancialTemplates_ENG!D1)</f>
        <v>LINGUA</v>
      </c>
      <c r="E1" s="494"/>
    </row>
    <row r="2" spans="1:8" ht="12.9" customHeight="1" thickBot="1">
      <c r="A2" s="842"/>
      <c r="B2" s="843"/>
      <c r="C2" s="843"/>
      <c r="D2" s="489" t="s">
        <v>339</v>
      </c>
      <c r="E2" s="490"/>
      <c r="G2" t="s">
        <v>339</v>
      </c>
    </row>
    <row r="3" spans="1:8" ht="12.9" customHeight="1" thickBot="1">
      <c r="A3" s="842"/>
      <c r="B3" s="843"/>
      <c r="C3" s="843"/>
      <c r="D3" s="219" t="str">
        <f>IF($D$2=$G$2,'Piano Finanziario'!D3,FinancialTemplates_ENG!D3)</f>
        <v>CODICE</v>
      </c>
      <c r="E3" s="219" t="s">
        <v>19</v>
      </c>
      <c r="G3" t="s">
        <v>347</v>
      </c>
    </row>
    <row r="4" spans="1:8" ht="12.9" customHeight="1" thickBot="1">
      <c r="A4" s="842"/>
      <c r="B4" s="843"/>
      <c r="C4" s="843"/>
      <c r="D4" s="220" t="s">
        <v>357</v>
      </c>
      <c r="E4" s="240" t="s">
        <v>625</v>
      </c>
    </row>
    <row r="5" spans="1:8" ht="12.9" customHeight="1" thickBot="1">
      <c r="A5" s="842"/>
      <c r="B5" s="843"/>
      <c r="C5" s="843"/>
      <c r="D5" s="493" t="str">
        <f>IF($D$2=$G$2,'Piano Finanziario'!D5,FinancialTemplates_ENG!D5)</f>
        <v>NUMERAZIONE</v>
      </c>
      <c r="E5" s="494"/>
    </row>
    <row r="6" spans="1:8" ht="12.9" customHeight="1" thickBot="1">
      <c r="A6" s="844"/>
      <c r="B6" s="845"/>
      <c r="C6" s="845"/>
      <c r="D6" s="497"/>
      <c r="E6" s="498"/>
    </row>
    <row r="7" spans="1:8" ht="21" customHeight="1">
      <c r="A7" s="818" t="str">
        <f>IF($D$2=$G$2,'Piano Finanziario'!A7,FinancialTemplates_ENG!A7)</f>
        <v>Nome Azienda</v>
      </c>
      <c r="B7" s="780"/>
      <c r="C7" s="823" t="str">
        <f>IF(COUNTA('Supplier Information'!$H$8)=0,IF(D2=G2,"Inserire il nome dell'Azienda nel foglio Informazione Fornitore","Insert Company name in Supplier Information sheet"),'Supplier Information'!$H$8)</f>
        <v>Inserire il nome dell'Azienda nel foglio Informazione Fornitore</v>
      </c>
      <c r="D7" s="824"/>
      <c r="E7" s="825"/>
      <c r="G7" s="95"/>
      <c r="H7">
        <f>'Informazioni Fornitore'!H8:AJ8</f>
        <v>0</v>
      </c>
    </row>
    <row r="8" spans="1:8" ht="21" customHeight="1">
      <c r="A8" s="821" t="str">
        <f>IF($D$2=$G$2,'Piano Finanziario'!A8,FinancialTemplates_ENG!A8)</f>
        <v>Sede</v>
      </c>
      <c r="B8" s="822"/>
      <c r="C8" s="806" t="str">
        <f>IF(OR('Supplier Questionnaire'!C8="Inserire la sede",'Supplier Questionnaire'!C8="Insert Location"), IF(D2=G2,"Inserire la sede nel foglio Questionario Fornitore","Insert Location in Supplier Questionnaire sheet"), 'Supplier Questionnaire'!C8)</f>
        <v>Inserire la sede nel foglio Questionario Fornitore</v>
      </c>
      <c r="D8" s="807"/>
      <c r="E8" s="808"/>
    </row>
    <row r="9" spans="1:8" ht="27" customHeight="1">
      <c r="A9" s="819" t="str">
        <f>IF($D$2=$G$2,'Piano Finanziario'!A9,FinancialTemplates_ENG!A9)</f>
        <v>Contatti Fornitore</v>
      </c>
      <c r="B9" s="820"/>
      <c r="C9" s="855" t="s">
        <v>181</v>
      </c>
      <c r="D9" s="856"/>
      <c r="E9" s="857"/>
    </row>
    <row r="10" spans="1:8" ht="10.199999999999999" customHeight="1">
      <c r="A10" s="858"/>
      <c r="B10" s="859"/>
      <c r="C10" s="859"/>
      <c r="D10" s="859"/>
      <c r="E10" s="860"/>
    </row>
    <row r="11" spans="1:8" ht="21" customHeight="1">
      <c r="A11" s="819" t="str">
        <f>IF($D$2=$G$2,'Piano Finanziario'!A11,FinancialTemplates_ENG!A11)</f>
        <v>Valuta</v>
      </c>
      <c r="B11" s="861"/>
      <c r="C11" s="190"/>
      <c r="D11" s="862"/>
      <c r="E11" s="863"/>
    </row>
    <row r="12" spans="1:8">
      <c r="A12" s="846" t="str">
        <f>IF($D$2=$G$2,'Piano Finanziario'!A12,FinancialTemplates_ENG!A12)</f>
        <v>Bilancio</v>
      </c>
      <c r="B12" s="847"/>
      <c r="C12" s="847"/>
      <c r="D12" s="847"/>
      <c r="E12" s="848"/>
    </row>
    <row r="13" spans="1:8" ht="15" customHeight="1">
      <c r="A13" s="849"/>
      <c r="B13" s="850"/>
      <c r="C13" s="850"/>
      <c r="D13" s="850"/>
      <c r="E13" s="851"/>
    </row>
    <row r="14" spans="1:8">
      <c r="A14" s="140" t="str">
        <f>IF($D$2=$G$2,'Piano Finanziario'!A14,FinancialTemplates_ENG!A14)</f>
        <v>ATTIVO</v>
      </c>
      <c r="B14" s="63"/>
      <c r="C14" s="78" t="str">
        <f>IF($D$2=$G$2,'Piano Finanziario'!C14,FinancialTemplates_ENG!C14)</f>
        <v>ANNO</v>
      </c>
      <c r="D14" s="78" t="str">
        <f>IF($D$2=$G$2,'Piano Finanziario'!D14,FinancialTemplates_ENG!D14)</f>
        <v xml:space="preserve">ANNO -1 </v>
      </c>
      <c r="E14" s="141" t="str">
        <f>IF($D$2=$G$2,'Piano Finanziario'!E14,FinancialTemplates_ENG!E14)</f>
        <v>ANNO -2</v>
      </c>
    </row>
    <row r="15" spans="1:8">
      <c r="A15" s="142" t="str">
        <f>IF($D$2=$G$2,'Piano Finanziario'!A15,FinancialTemplates_ENG!A15)</f>
        <v>IMMOBILIZZAZIONI IMMATERIALI / FINANZIARIE</v>
      </c>
      <c r="B15" s="64"/>
      <c r="C15" s="176"/>
      <c r="D15" s="176"/>
      <c r="E15" s="177"/>
    </row>
    <row r="16" spans="1:8">
      <c r="A16" s="142" t="str">
        <f>IF($D$2=$G$2,'Piano Finanziario'!A16,FinancialTemplates_ENG!A16)</f>
        <v>IMMOBILIZZAZIONI MATERIALI</v>
      </c>
      <c r="B16" s="64"/>
      <c r="C16" s="178"/>
      <c r="D16" s="178"/>
      <c r="E16" s="179"/>
    </row>
    <row r="17" spans="1:5">
      <c r="A17" s="143" t="str">
        <f>IF($D$2=$G$2,'Piano Finanziario'!A17,FinancialTemplates_ENG!A17)</f>
        <v>ATTIVO NETTO</v>
      </c>
      <c r="B17" s="65"/>
      <c r="C17" s="66">
        <f>SUM(C15:C16)</f>
        <v>0</v>
      </c>
      <c r="D17" s="66">
        <f>SUM(D15:D16)</f>
        <v>0</v>
      </c>
      <c r="E17" s="144">
        <f>SUM(E15:E16)</f>
        <v>0</v>
      </c>
    </row>
    <row r="18" spans="1:5">
      <c r="A18" s="143" t="str">
        <f>IF($D$2=$G$2,'Piano Finanziario'!A18,FinancialTemplates_ENG!A18)</f>
        <v>RIMANENZE</v>
      </c>
      <c r="B18" s="65"/>
      <c r="C18" s="178"/>
      <c r="D18" s="178"/>
      <c r="E18" s="179"/>
    </row>
    <row r="19" spans="1:5">
      <c r="A19" s="145"/>
      <c r="B19" s="64"/>
      <c r="C19" s="79"/>
      <c r="D19" s="79"/>
      <c r="E19" s="146"/>
    </row>
    <row r="20" spans="1:5">
      <c r="A20" s="142" t="str">
        <f>IF($D$2=$G$2,'Piano Finanziario'!A20,FinancialTemplates_ENG!A20)</f>
        <v>CREDITI COMMERCIALI</v>
      </c>
      <c r="B20" s="64"/>
      <c r="C20" s="180"/>
      <c r="D20" s="180"/>
      <c r="E20" s="181"/>
    </row>
    <row r="21" spans="1:5">
      <c r="A21" s="142" t="str">
        <f>IF($D$2=$G$2,'Piano Finanziario'!A21,FinancialTemplates_ENG!A21)</f>
        <v>ACCANTONAMENTI</v>
      </c>
      <c r="B21" s="64"/>
      <c r="C21" s="178"/>
      <c r="D21" s="178"/>
      <c r="E21" s="179"/>
    </row>
    <row r="22" spans="1:5">
      <c r="A22" s="142" t="str">
        <f>IF($D$2=$G$2,'Piano Finanziario'!A22,FinancialTemplates_ENG!A22)</f>
        <v>ALTRI CREDITI</v>
      </c>
      <c r="B22" s="64"/>
      <c r="C22" s="178"/>
      <c r="D22" s="178"/>
      <c r="E22" s="179"/>
    </row>
    <row r="23" spans="1:5">
      <c r="A23" s="143" t="str">
        <f>IF($D$2=$G$2,'Piano Finanziario'!A23,FinancialTemplates_ENG!A23)</f>
        <v>CREDITI</v>
      </c>
      <c r="B23" s="65"/>
      <c r="C23" s="66">
        <f>SUM(C20:C22)</f>
        <v>0</v>
      </c>
      <c r="D23" s="66">
        <f>SUM(D20:D22)</f>
        <v>0</v>
      </c>
      <c r="E23" s="144">
        <f>SUM(E20:E22)</f>
        <v>0</v>
      </c>
    </row>
    <row r="24" spans="1:5">
      <c r="A24" s="145"/>
      <c r="B24" s="64"/>
      <c r="C24" s="79"/>
      <c r="D24" s="79"/>
      <c r="E24" s="146"/>
    </row>
    <row r="25" spans="1:5">
      <c r="A25" s="142" t="str">
        <f>IF($D$2=$G$2,'Piano Finanziario'!A25,FinancialTemplates_ENG!A25)</f>
        <v>DEBITI COMMERCIALI</v>
      </c>
      <c r="B25" s="64"/>
      <c r="C25" s="180"/>
      <c r="D25" s="180"/>
      <c r="E25" s="181"/>
    </row>
    <row r="26" spans="1:5">
      <c r="A26" s="142" t="str">
        <f>IF($D$2=$G$2,'Piano Finanziario'!A26,FinancialTemplates_ENG!A26)</f>
        <v>ALTRI DEBITI</v>
      </c>
      <c r="B26" s="64"/>
      <c r="C26" s="180"/>
      <c r="D26" s="180"/>
      <c r="E26" s="181"/>
    </row>
    <row r="27" spans="1:5">
      <c r="A27" s="143" t="str">
        <f>IF($D$2=$G$2,'Piano Finanziario'!A27,FinancialTemplates_ENG!A27)</f>
        <v>DEBITI</v>
      </c>
      <c r="B27" s="65"/>
      <c r="C27" s="66">
        <f>SUM(C25:C26)</f>
        <v>0</v>
      </c>
      <c r="D27" s="66">
        <f>SUM(D25:D26)</f>
        <v>0</v>
      </c>
      <c r="E27" s="144">
        <f>SUM(E25:E26)</f>
        <v>0</v>
      </c>
    </row>
    <row r="28" spans="1:5">
      <c r="A28" s="145"/>
      <c r="B28" s="64"/>
      <c r="C28" s="79"/>
      <c r="D28" s="79"/>
      <c r="E28" s="146"/>
    </row>
    <row r="29" spans="1:5">
      <c r="A29" s="143" t="str">
        <f>IF($D$2=$G$2,'Piano Finanziario'!A29,FinancialTemplates_ENG!A29)</f>
        <v>CAPITALE NETTO CIRCOLANTE</v>
      </c>
      <c r="B29" s="65"/>
      <c r="C29" s="66">
        <f>+C18+C23-C27</f>
        <v>0</v>
      </c>
      <c r="D29" s="66">
        <f>+D18+D23-D27</f>
        <v>0</v>
      </c>
      <c r="E29" s="144">
        <f>+E18+E23-E27</f>
        <v>0</v>
      </c>
    </row>
    <row r="30" spans="1:5">
      <c r="A30" s="145"/>
      <c r="B30" s="64"/>
      <c r="C30" s="80"/>
      <c r="D30" s="80"/>
      <c r="E30" s="147"/>
    </row>
    <row r="31" spans="1:5">
      <c r="A31" s="216" t="str">
        <f>IF($D$2=$G$2,'Piano Finanziario'!A31,FinancialTemplates_ENG!A31)</f>
        <v>CAPITALE NETTO INVESTITO</v>
      </c>
      <c r="B31" s="65"/>
      <c r="C31" s="67">
        <f>+C17+C29</f>
        <v>0</v>
      </c>
      <c r="D31" s="67">
        <f>+D17+D29</f>
        <v>0</v>
      </c>
      <c r="E31" s="148">
        <f>+E17+E29</f>
        <v>0</v>
      </c>
    </row>
    <row r="32" spans="1:5">
      <c r="A32" s="140"/>
      <c r="B32" s="68"/>
      <c r="C32" s="85"/>
      <c r="D32" s="85"/>
      <c r="E32" s="149"/>
    </row>
    <row r="33" spans="1:5">
      <c r="A33" s="140" t="str">
        <f>IF($D$2=$G$2,'Piano Finanziario'!A33,FinancialTemplates_ENG!A33)</f>
        <v>PASSIVO</v>
      </c>
      <c r="B33" s="63"/>
      <c r="C33" s="78" t="str">
        <f>+C14</f>
        <v>ANNO</v>
      </c>
      <c r="D33" s="78" t="str">
        <f>+D14</f>
        <v xml:space="preserve">ANNO -1 </v>
      </c>
      <c r="E33" s="141" t="str">
        <f>+E14</f>
        <v>ANNO -2</v>
      </c>
    </row>
    <row r="34" spans="1:5">
      <c r="A34" s="142" t="str">
        <f>IF($D$2=$G$2,'Piano Finanziario'!A34,FinancialTemplates_ENG!A34)</f>
        <v>CAPITALE SOCIALE</v>
      </c>
      <c r="B34" s="68"/>
      <c r="C34" s="182"/>
      <c r="D34" s="182"/>
      <c r="E34" s="183"/>
    </row>
    <row r="35" spans="1:5">
      <c r="A35" s="142" t="str">
        <f>IF($D$2=$G$2,'Piano Finanziario'!A35,FinancialTemplates_ENG!A35)</f>
        <v>RISERVE</v>
      </c>
      <c r="B35" s="68"/>
      <c r="C35" s="182"/>
      <c r="D35" s="182"/>
      <c r="E35" s="183"/>
    </row>
    <row r="36" spans="1:5">
      <c r="A36" s="142" t="str">
        <f>IF($D$2=$G$2,'Piano Finanziario'!A36,FinancialTemplates_ENG!A36)</f>
        <v>UTILE / PERDITE PORTATE A NUOVO</v>
      </c>
      <c r="B36" s="68"/>
      <c r="C36" s="182"/>
      <c r="D36" s="182"/>
      <c r="E36" s="183"/>
    </row>
    <row r="37" spans="1:5">
      <c r="A37" s="142" t="str">
        <f>IF($D$2=$G$2,'Piano Finanziario'!A37,FinancialTemplates_ENG!A37)</f>
        <v>ALTRE RISERVE DI PATRIMONIO</v>
      </c>
      <c r="B37" s="68"/>
      <c r="C37" s="182"/>
      <c r="D37" s="182"/>
      <c r="E37" s="183"/>
    </row>
    <row r="38" spans="1:5">
      <c r="A38" s="142" t="str">
        <f>IF($D$2=$G$2,'Piano Finanziario'!A38,FinancialTemplates_ENG!A38)</f>
        <v>UTILE / PERDITE DELL'ANNO</v>
      </c>
      <c r="B38" s="68"/>
      <c r="C38" s="182"/>
      <c r="D38" s="182"/>
      <c r="E38" s="183"/>
    </row>
    <row r="39" spans="1:5">
      <c r="A39" s="143" t="str">
        <f>IF($D$2=$G$2,'Piano Finanziario'!A39,FinancialTemplates_ENG!A39)</f>
        <v>PATRIMONIO NETTO</v>
      </c>
      <c r="B39" s="68"/>
      <c r="C39" s="69">
        <f>SUM(C34:C38)</f>
        <v>0</v>
      </c>
      <c r="D39" s="69">
        <f>SUM(D34:D38)</f>
        <v>0</v>
      </c>
      <c r="E39" s="150">
        <f>SUM(E34:E38)</f>
        <v>0</v>
      </c>
    </row>
    <row r="40" spans="1:5">
      <c r="A40" s="151"/>
      <c r="B40" s="68"/>
      <c r="C40" s="81"/>
      <c r="D40" s="81"/>
      <c r="E40" s="152"/>
    </row>
    <row r="41" spans="1:5">
      <c r="A41" s="142" t="str">
        <f>IF($D$2=$G$2,'Piano Finanziario'!A41,FinancialTemplates_ENG!A41)</f>
        <v>BANCA</v>
      </c>
      <c r="B41" s="64"/>
      <c r="C41" s="182"/>
      <c r="D41" s="182"/>
      <c r="E41" s="183"/>
    </row>
    <row r="42" spans="1:5">
      <c r="A42" s="142" t="str">
        <f>IF($D$2=$G$2,'Piano Finanziario'!A42,FinancialTemplates_ENG!A42)</f>
        <v>DEBITI BANCARI A BREVE</v>
      </c>
      <c r="B42" s="64"/>
      <c r="C42" s="182"/>
      <c r="D42" s="182"/>
      <c r="E42" s="183"/>
    </row>
    <row r="43" spans="1:5">
      <c r="A43" s="142" t="str">
        <f>IF($D$2=$G$2,'Piano Finanziario'!A43,FinancialTemplates_ENG!A43)</f>
        <v>LEASING FINANZIARI SCADENZA ENTRO 1 ANNO</v>
      </c>
      <c r="B43" s="64"/>
      <c r="C43" s="182"/>
      <c r="D43" s="182"/>
      <c r="E43" s="183"/>
    </row>
    <row r="44" spans="1:5">
      <c r="A44" s="143" t="str">
        <f>IF($D$2=$G$2,'Piano Finanziario'!A44,FinancialTemplates_ENG!A44)</f>
        <v>INDEBITAMENTO FINANZIARIO A BREVE TERMINE</v>
      </c>
      <c r="B44" s="65"/>
      <c r="C44" s="69">
        <f>SUM(C41:C43)</f>
        <v>0</v>
      </c>
      <c r="D44" s="69">
        <f>SUM(D41:D43)</f>
        <v>0</v>
      </c>
      <c r="E44" s="150">
        <f>SUM(E41:E43)</f>
        <v>0</v>
      </c>
    </row>
    <row r="45" spans="1:5">
      <c r="A45" s="145"/>
      <c r="B45" s="64"/>
      <c r="C45" s="82"/>
      <c r="D45" s="82"/>
      <c r="E45" s="152"/>
    </row>
    <row r="46" spans="1:5">
      <c r="A46" s="142" t="str">
        <f>IF($D$2=$G$2,'Piano Finanziario'!A46,FinancialTemplates_ENG!A46)</f>
        <v>DEBITI BANCARI A LUNGO</v>
      </c>
      <c r="B46" s="64"/>
      <c r="C46" s="182"/>
      <c r="D46" s="182"/>
      <c r="E46" s="183"/>
    </row>
    <row r="47" spans="1:5">
      <c r="A47" s="142" t="str">
        <f>IF($D$2=$G$2,'Piano Finanziario'!A47,FinancialTemplates_ENG!A47)</f>
        <v>LEASING FINANZIARI SCADENZA OLTRE 1 ANNO</v>
      </c>
      <c r="B47" s="64"/>
      <c r="C47" s="182"/>
      <c r="D47" s="182"/>
      <c r="E47" s="183"/>
    </row>
    <row r="48" spans="1:5">
      <c r="A48" s="143" t="str">
        <f>IF($D$2=$G$2,'Piano Finanziario'!A48,FinancialTemplates_ENG!A48)</f>
        <v>INDEBITAMENTO FINANZIARIO A LUNGO TERMINE</v>
      </c>
      <c r="B48" s="65"/>
      <c r="C48" s="70">
        <f>SUM(C46:C47)</f>
        <v>0</v>
      </c>
      <c r="D48" s="70">
        <f>SUM(D46:D47)</f>
        <v>0</v>
      </c>
      <c r="E48" s="153">
        <f>SUM(E46:E47)</f>
        <v>0</v>
      </c>
    </row>
    <row r="49" spans="1:5">
      <c r="A49" s="143" t="str">
        <f>IF($D$2=$G$2,'Piano Finanziario'!A49,FinancialTemplates_ENG!A49)</f>
        <v>INDEBITAMENTO FINANZIARIO NETTO</v>
      </c>
      <c r="B49" s="65"/>
      <c r="C49" s="70">
        <f>+C44+C48</f>
        <v>0</v>
      </c>
      <c r="D49" s="70">
        <f>+D44+D48</f>
        <v>0</v>
      </c>
      <c r="E49" s="153">
        <f>+E44+E48</f>
        <v>0</v>
      </c>
    </row>
    <row r="50" spans="1:5">
      <c r="A50" s="151"/>
      <c r="B50" s="68"/>
      <c r="C50" s="81"/>
      <c r="D50" s="81"/>
      <c r="E50" s="152"/>
    </row>
    <row r="51" spans="1:5">
      <c r="A51" s="143" t="str">
        <f>IF($D$2=$G$2,'Piano Finanziario'!A51,FinancialTemplates_ENG!A51)</f>
        <v>TOTALE PASSIVO</v>
      </c>
      <c r="B51" s="68"/>
      <c r="C51" s="70">
        <f>C48+C44+C39</f>
        <v>0</v>
      </c>
      <c r="D51" s="70">
        <f>D48+D44+D39</f>
        <v>0</v>
      </c>
      <c r="E51" s="153">
        <f>E48+E44+E39</f>
        <v>0</v>
      </c>
    </row>
    <row r="52" spans="1:5">
      <c r="A52" s="154" t="str">
        <f>IF($D$2=$G$2,'Piano Finanziario'!A52,FinancialTemplates_ENG!A52)</f>
        <v>[ QUADRATURA]</v>
      </c>
      <c r="B52" s="68"/>
      <c r="C52" s="71">
        <f>+C51-C31</f>
        <v>0</v>
      </c>
      <c r="D52" s="71">
        <f>+D51-D31</f>
        <v>0</v>
      </c>
      <c r="E52" s="155">
        <f>+E51-E31</f>
        <v>0</v>
      </c>
    </row>
    <row r="53" spans="1:5">
      <c r="A53" s="852" t="str">
        <f>IF($D$2=$G$2,'Piano Finanziario'!A53,FinancialTemplates_ENG!A53)</f>
        <v>Profitto e Perdite</v>
      </c>
      <c r="B53" s="853"/>
      <c r="C53" s="853"/>
      <c r="D53" s="853"/>
      <c r="E53" s="854"/>
    </row>
    <row r="54" spans="1:5">
      <c r="A54" s="852"/>
      <c r="B54" s="853"/>
      <c r="C54" s="853"/>
      <c r="D54" s="853"/>
      <c r="E54" s="854"/>
    </row>
    <row r="55" spans="1:5">
      <c r="A55" s="156"/>
      <c r="B55" s="72"/>
      <c r="C55" s="84" t="str">
        <f>C33</f>
        <v>ANNO</v>
      </c>
      <c r="D55" s="84" t="str">
        <f>D33</f>
        <v xml:space="preserve">ANNO -1 </v>
      </c>
      <c r="E55" s="157" t="str">
        <f>E33</f>
        <v>ANNO -2</v>
      </c>
    </row>
    <row r="56" spans="1:5">
      <c r="A56" s="158"/>
      <c r="B56" s="72"/>
      <c r="C56" s="83"/>
      <c r="D56" s="83"/>
      <c r="E56" s="159"/>
    </row>
    <row r="57" spans="1:5">
      <c r="A57" s="215" t="str">
        <f>IF($D$2=$G$2,'Piano Finanziario'!A57,FinancialTemplates_ENG!A57)</f>
        <v>VENDITE NETTE</v>
      </c>
      <c r="B57" s="72"/>
      <c r="C57" s="184"/>
      <c r="D57" s="184"/>
      <c r="E57" s="185"/>
    </row>
    <row r="58" spans="1:5">
      <c r="A58" s="215" t="str">
        <f>IF($D$2=$G$2,'Piano Finanziario'!A58,FinancialTemplates_ENG!A58)</f>
        <v>COSTO DEI BENI VENDUTI</v>
      </c>
      <c r="B58" s="72"/>
      <c r="C58" s="186"/>
      <c r="D58" s="186"/>
      <c r="E58" s="187"/>
    </row>
    <row r="59" spans="1:5">
      <c r="A59" s="215" t="str">
        <f>IF($D$2=$G$2,'Piano Finanziario'!A59,FinancialTemplates_ENG!A59)</f>
        <v xml:space="preserve">ALTRI COSTI </v>
      </c>
      <c r="B59" s="72"/>
      <c r="C59" s="186"/>
      <c r="D59" s="186"/>
      <c r="E59" s="187"/>
    </row>
    <row r="60" spans="1:5">
      <c r="A60" s="158" t="str">
        <f>IF($D$2=$G$2,'Piano Finanziario'!A60,FinancialTemplates_ENG!A60)</f>
        <v>MOL (EBITDA)</v>
      </c>
      <c r="B60" s="72"/>
      <c r="C60" s="73">
        <f>SUM(C57:C59)</f>
        <v>0</v>
      </c>
      <c r="D60" s="73">
        <f>SUM(D57:D59)</f>
        <v>0</v>
      </c>
      <c r="E60" s="160">
        <f>SUM(E57:E59)</f>
        <v>0</v>
      </c>
    </row>
    <row r="61" spans="1:5">
      <c r="A61" s="215" t="str">
        <f>IF($D$2=$G$2,'Piano Finanziario'!A61,FinancialTemplates_ENG!A61)</f>
        <v xml:space="preserve">Ammortamenti e Deprezzamenti </v>
      </c>
      <c r="B61" s="72"/>
      <c r="C61" s="186"/>
      <c r="D61" s="186"/>
      <c r="E61" s="187"/>
    </row>
    <row r="62" spans="1:5">
      <c r="A62" s="158" t="str">
        <f>IF($D$2=$G$2,'Piano Finanziario'!A62,FinancialTemplates_ENG!A62)</f>
        <v>MON (EBIT)</v>
      </c>
      <c r="B62" s="72"/>
      <c r="C62" s="73">
        <f>C60+C61</f>
        <v>0</v>
      </c>
      <c r="D62" s="73">
        <f>+D60+D61</f>
        <v>0</v>
      </c>
      <c r="E62" s="160">
        <f>+E60+E61</f>
        <v>0</v>
      </c>
    </row>
    <row r="63" spans="1:5">
      <c r="A63" s="215" t="str">
        <f>IF($D$2=$G$2,'Piano Finanziario'!A63,FinancialTemplates_ENG!A63)</f>
        <v>(costo) / ricavo finanziario</v>
      </c>
      <c r="B63" s="72"/>
      <c r="C63" s="186"/>
      <c r="D63" s="186"/>
      <c r="E63" s="187"/>
    </row>
    <row r="64" spans="1:5">
      <c r="A64" s="215" t="str">
        <f>IF($D$2=$G$2,'Piano Finanziario'!A64,FinancialTemplates_ENG!A64)</f>
        <v>(costo) / ricavo straordinario</v>
      </c>
      <c r="B64" s="72"/>
      <c r="C64" s="186"/>
      <c r="D64" s="186"/>
      <c r="E64" s="187"/>
    </row>
    <row r="65" spans="1:5">
      <c r="A65" s="158" t="str">
        <f>IF($D$2=$G$2,'Piano Finanziario'!A65,FinancialTemplates_ENG!A65)</f>
        <v>PROFITTO PRIMA DELLE IMPOSTE</v>
      </c>
      <c r="B65" s="72"/>
      <c r="C65" s="73">
        <f>+C62+C63+C64</f>
        <v>0</v>
      </c>
      <c r="D65" s="73">
        <f>+D62+D63+D64</f>
        <v>0</v>
      </c>
      <c r="E65" s="160">
        <f>+E62+E63+E64</f>
        <v>0</v>
      </c>
    </row>
    <row r="66" spans="1:5">
      <c r="A66" s="215" t="str">
        <f>IF($D$2=$G$2,'Piano Finanziario'!A66,FinancialTemplates_ENG!A66)</f>
        <v>Imposte</v>
      </c>
      <c r="B66" s="72"/>
      <c r="C66" s="186"/>
      <c r="D66" s="186"/>
      <c r="E66" s="187"/>
    </row>
    <row r="67" spans="1:5">
      <c r="A67" s="161" t="str">
        <f>IF($D$2=$G$2,'Piano Finanziario'!A67,FinancialTemplates_ENG!A67)</f>
        <v>PROFITTO NETTO</v>
      </c>
      <c r="B67" s="72"/>
      <c r="C67" s="73">
        <f>+C65+C66</f>
        <v>0</v>
      </c>
      <c r="D67" s="73">
        <f>+D65+D66</f>
        <v>0</v>
      </c>
      <c r="E67" s="160">
        <f>+E65+E66</f>
        <v>0</v>
      </c>
    </row>
    <row r="68" spans="1:5">
      <c r="A68" s="162" t="str">
        <f>IF($D$2=$G$2,'Piano Finanziario'!A68,FinancialTemplates_ENG!A68)</f>
        <v>[ QUADRATURA]</v>
      </c>
      <c r="B68" s="72"/>
      <c r="C68" s="71">
        <f>+C67-C38</f>
        <v>0</v>
      </c>
      <c r="D68" s="71">
        <f>+D67-D38</f>
        <v>0</v>
      </c>
      <c r="E68" s="155">
        <f>+E67-E38</f>
        <v>0</v>
      </c>
    </row>
    <row r="69" spans="1:5">
      <c r="A69" s="163"/>
      <c r="B69" s="74"/>
      <c r="C69" s="75"/>
      <c r="D69" s="75"/>
      <c r="E69" s="164"/>
    </row>
    <row r="70" spans="1:5">
      <c r="A70" s="161" t="str">
        <f>IF($D$2=$G$2,'Piano Finanziario'!A70,FinancialTemplates_ENG!A70)</f>
        <v>NR DIPENDENTI</v>
      </c>
      <c r="B70" s="72"/>
      <c r="C70" s="188"/>
      <c r="D70" s="188"/>
      <c r="E70" s="189"/>
    </row>
    <row r="71" spans="1:5">
      <c r="A71" s="161" t="str">
        <f>IF($D$2=$G$2,'Piano Finanziario'!A71,FinancialTemplates_ENG!A71)</f>
        <v>DATA DI FONDAZIONE</v>
      </c>
      <c r="B71" s="72"/>
      <c r="C71" s="188"/>
      <c r="D71" s="188"/>
      <c r="E71" s="189"/>
    </row>
    <row r="72" spans="1:5">
      <c r="A72" s="161" t="str">
        <f>IF($D$2=$G$2,'Piano Finanziario'!A72,FinancialTemplates_ENG!A72)</f>
        <v>TOTALE LINEE DI CREDITO DISPONIBILI</v>
      </c>
      <c r="B72" s="76"/>
      <c r="C72" s="188"/>
      <c r="D72" s="188"/>
      <c r="E72" s="189"/>
    </row>
    <row r="73" spans="1:5" ht="13.8" thickBot="1">
      <c r="A73" s="165"/>
      <c r="B73" s="166"/>
      <c r="C73" s="166"/>
      <c r="D73" s="166"/>
      <c r="E73" s="167"/>
    </row>
  </sheetData>
  <sheetProtection algorithmName="SHA-512" hashValue="Rifusc7dVpdKRPMnxRvYVVj7M5y+cltNALU/BNLbAJknBXM3i+el32cS7cZiSwmwp7SeKGwOYxUHzYaiM+Ovqg==" saltValue="qLYVxxwCvXvvq987vm7k6Q==" spinCount="100000" sheet="1" objects="1" scenarios="1" formatCells="0"/>
  <mergeCells count="16">
    <mergeCell ref="A12:E13"/>
    <mergeCell ref="A53:E54"/>
    <mergeCell ref="A8:B8"/>
    <mergeCell ref="C8:E8"/>
    <mergeCell ref="A9:B9"/>
    <mergeCell ref="C9:E9"/>
    <mergeCell ref="A10:E10"/>
    <mergeCell ref="A11:B11"/>
    <mergeCell ref="D11:E11"/>
    <mergeCell ref="A7:B7"/>
    <mergeCell ref="C7:E7"/>
    <mergeCell ref="A1:C6"/>
    <mergeCell ref="D1:E1"/>
    <mergeCell ref="D2:E2"/>
    <mergeCell ref="D5:E5"/>
    <mergeCell ref="D6:E6"/>
  </mergeCells>
  <dataValidations count="1">
    <dataValidation type="list" allowBlank="1" showInputMessage="1" showErrorMessage="1" sqref="D2:E2">
      <formula1>$G$2:$G$3</formula1>
    </dataValidation>
  </dataValidations>
  <printOptions horizontalCentered="1"/>
  <pageMargins left="0.23622047244094491" right="0.23622047244094491" top="0.23622047244094491" bottom="0.23622047244094491" header="0.31496062992125984" footer="0.31496062992125984"/>
  <pageSetup paperSize="9" scale="86" orientation="portrait" r:id="rId1"/>
  <headerFooter>
    <oddFooter>&amp;C&amp;A&amp;R&amp;P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3"/>
  <sheetViews>
    <sheetView view="pageBreakPreview" topLeftCell="A16" zoomScale="90" zoomScaleNormal="100" zoomScaleSheetLayoutView="90" workbookViewId="0">
      <selection activeCell="D1" sqref="D1:E6"/>
    </sheetView>
  </sheetViews>
  <sheetFormatPr defaultRowHeight="13.2"/>
  <cols>
    <col min="1" max="1" width="53.6640625" customWidth="1"/>
    <col min="2" max="2" width="4.6640625" customWidth="1"/>
    <col min="3" max="3" width="18" customWidth="1"/>
    <col min="4" max="4" width="19.33203125" customWidth="1"/>
    <col min="5" max="5" width="17.5546875" customWidth="1"/>
    <col min="6" max="6" width="9.6640625" bestFit="1" customWidth="1"/>
    <col min="7" max="7" width="12.33203125" hidden="1" customWidth="1"/>
    <col min="8" max="8" width="8.88671875" hidden="1" customWidth="1"/>
  </cols>
  <sheetData>
    <row r="1" spans="1:8" ht="12.9" customHeight="1" thickBot="1">
      <c r="A1" s="869" t="s">
        <v>77</v>
      </c>
      <c r="B1" s="870"/>
      <c r="C1" s="870"/>
      <c r="D1" s="493" t="s">
        <v>338</v>
      </c>
      <c r="E1" s="494"/>
    </row>
    <row r="2" spans="1:8" ht="12.9" customHeight="1" thickBot="1">
      <c r="A2" s="871"/>
      <c r="B2" s="872"/>
      <c r="C2" s="872"/>
      <c r="D2" s="495" t="s">
        <v>339</v>
      </c>
      <c r="E2" s="496"/>
    </row>
    <row r="3" spans="1:8" ht="12.9" customHeight="1" thickBot="1">
      <c r="A3" s="871"/>
      <c r="B3" s="872"/>
      <c r="C3" s="872"/>
      <c r="D3" s="219" t="s">
        <v>74</v>
      </c>
      <c r="E3" s="219" t="s">
        <v>19</v>
      </c>
    </row>
    <row r="4" spans="1:8" ht="12.9" customHeight="1" thickBot="1">
      <c r="A4" s="871"/>
      <c r="B4" s="872"/>
      <c r="C4" s="872"/>
      <c r="D4" s="220" t="s">
        <v>357</v>
      </c>
      <c r="E4" s="240" t="s">
        <v>454</v>
      </c>
    </row>
    <row r="5" spans="1:8" ht="12.9" customHeight="1" thickBot="1">
      <c r="A5" s="871"/>
      <c r="B5" s="872"/>
      <c r="C5" s="872"/>
      <c r="D5" s="493" t="s">
        <v>75</v>
      </c>
      <c r="E5" s="494"/>
    </row>
    <row r="6" spans="1:8" ht="12.9" customHeight="1" thickBot="1">
      <c r="A6" s="873"/>
      <c r="B6" s="874"/>
      <c r="C6" s="874"/>
      <c r="D6" s="497"/>
      <c r="E6" s="498"/>
    </row>
    <row r="7" spans="1:8" ht="21" customHeight="1">
      <c r="A7" s="818" t="s">
        <v>82</v>
      </c>
      <c r="B7" s="780"/>
      <c r="C7" s="866" t="str">
        <f>IF(COUNTA('Informazioni Fornitore'!H8:AJ8)=0,"Inserire il nome dell'Azienda nel foglio Informazioni Fornitore",H7)</f>
        <v>Inserire il nome dell'Azienda nel foglio Informazioni Fornitore</v>
      </c>
      <c r="D7" s="867"/>
      <c r="E7" s="868"/>
      <c r="G7" s="95"/>
      <c r="H7">
        <f>'Informazioni Fornitore'!H8:AJ8</f>
        <v>0</v>
      </c>
    </row>
    <row r="8" spans="1:8" ht="21" customHeight="1">
      <c r="A8" s="821" t="s">
        <v>182</v>
      </c>
      <c r="B8" s="822"/>
      <c r="C8" s="806" t="str">
        <f>IF('Questionario Fornitore'!C8="Inserire la sede", "Inserire la sede nel foglio Questionario Fornitore", 'Questionario Fornitore'!C8)</f>
        <v>Inserire la sede nel foglio Questionario Fornitore</v>
      </c>
      <c r="D8" s="807"/>
      <c r="E8" s="865"/>
    </row>
    <row r="9" spans="1:8" ht="27" customHeight="1">
      <c r="A9" s="819" t="s">
        <v>243</v>
      </c>
      <c r="B9" s="820"/>
      <c r="C9" s="855" t="s">
        <v>181</v>
      </c>
      <c r="D9" s="856"/>
      <c r="E9" s="864"/>
    </row>
    <row r="10" spans="1:8" ht="10.199999999999999" customHeight="1">
      <c r="A10" s="859"/>
      <c r="B10" s="859"/>
      <c r="C10" s="859"/>
      <c r="D10" s="859"/>
      <c r="E10" s="859"/>
    </row>
    <row r="11" spans="1:8" ht="21" customHeight="1">
      <c r="A11" s="819" t="s">
        <v>103</v>
      </c>
      <c r="B11" s="861"/>
      <c r="C11" s="190"/>
      <c r="D11" s="862"/>
      <c r="E11" s="863"/>
    </row>
    <row r="12" spans="1:8">
      <c r="A12" s="846" t="s">
        <v>244</v>
      </c>
      <c r="B12" s="847"/>
      <c r="C12" s="847"/>
      <c r="D12" s="847"/>
      <c r="E12" s="848"/>
    </row>
    <row r="13" spans="1:8" ht="15" customHeight="1">
      <c r="A13" s="849"/>
      <c r="B13" s="850"/>
      <c r="C13" s="850"/>
      <c r="D13" s="850"/>
      <c r="E13" s="851"/>
    </row>
    <row r="14" spans="1:8">
      <c r="A14" s="140" t="s">
        <v>312</v>
      </c>
      <c r="B14" s="63"/>
      <c r="C14" s="78" t="s">
        <v>122</v>
      </c>
      <c r="D14" s="78" t="s">
        <v>123</v>
      </c>
      <c r="E14" s="141" t="s">
        <v>124</v>
      </c>
    </row>
    <row r="15" spans="1:8">
      <c r="A15" s="142" t="s">
        <v>313</v>
      </c>
      <c r="B15" s="64"/>
      <c r="C15" s="176"/>
      <c r="D15" s="176"/>
      <c r="E15" s="177"/>
    </row>
    <row r="16" spans="1:8">
      <c r="A16" s="142" t="s">
        <v>314</v>
      </c>
      <c r="B16" s="64"/>
      <c r="C16" s="178"/>
      <c r="D16" s="178"/>
      <c r="E16" s="179"/>
    </row>
    <row r="17" spans="1:5">
      <c r="A17" s="143" t="s">
        <v>315</v>
      </c>
      <c r="B17" s="65"/>
      <c r="C17" s="66">
        <f>SUM(C15:C16)</f>
        <v>0</v>
      </c>
      <c r="D17" s="66">
        <f>SUM(D15:D16)</f>
        <v>0</v>
      </c>
      <c r="E17" s="144">
        <f>SUM(E15:E16)</f>
        <v>0</v>
      </c>
    </row>
    <row r="18" spans="1:5">
      <c r="A18" s="143" t="s">
        <v>316</v>
      </c>
      <c r="B18" s="65"/>
      <c r="C18" s="178"/>
      <c r="D18" s="178"/>
      <c r="E18" s="179"/>
    </row>
    <row r="19" spans="1:5">
      <c r="A19" s="145"/>
      <c r="B19" s="64"/>
      <c r="C19" s="79"/>
      <c r="D19" s="79"/>
      <c r="E19" s="146"/>
    </row>
    <row r="20" spans="1:5">
      <c r="A20" s="142" t="s">
        <v>317</v>
      </c>
      <c r="B20" s="64"/>
      <c r="C20" s="180"/>
      <c r="D20" s="180"/>
      <c r="E20" s="181"/>
    </row>
    <row r="21" spans="1:5">
      <c r="A21" s="142" t="s">
        <v>318</v>
      </c>
      <c r="B21" s="64"/>
      <c r="C21" s="178"/>
      <c r="D21" s="178"/>
      <c r="E21" s="179"/>
    </row>
    <row r="22" spans="1:5">
      <c r="A22" s="142" t="s">
        <v>319</v>
      </c>
      <c r="B22" s="64"/>
      <c r="C22" s="178"/>
      <c r="D22" s="178"/>
      <c r="E22" s="179"/>
    </row>
    <row r="23" spans="1:5">
      <c r="A23" s="143" t="s">
        <v>320</v>
      </c>
      <c r="B23" s="65"/>
      <c r="C23" s="66">
        <f>SUM(C20:C22)</f>
        <v>0</v>
      </c>
      <c r="D23" s="66">
        <f>SUM(D20:D22)</f>
        <v>0</v>
      </c>
      <c r="E23" s="144">
        <f>SUM(E20:E22)</f>
        <v>0</v>
      </c>
    </row>
    <row r="24" spans="1:5">
      <c r="A24" s="145"/>
      <c r="B24" s="64"/>
      <c r="C24" s="79"/>
      <c r="D24" s="79"/>
      <c r="E24" s="146"/>
    </row>
    <row r="25" spans="1:5">
      <c r="A25" s="142" t="s">
        <v>323</v>
      </c>
      <c r="B25" s="64"/>
      <c r="C25" s="180"/>
      <c r="D25" s="180"/>
      <c r="E25" s="181"/>
    </row>
    <row r="26" spans="1:5">
      <c r="A26" s="142" t="s">
        <v>322</v>
      </c>
      <c r="B26" s="64"/>
      <c r="C26" s="180"/>
      <c r="D26" s="180"/>
      <c r="E26" s="181"/>
    </row>
    <row r="27" spans="1:5">
      <c r="A27" s="143" t="s">
        <v>321</v>
      </c>
      <c r="B27" s="65"/>
      <c r="C27" s="66">
        <f>SUM(C25:C26)</f>
        <v>0</v>
      </c>
      <c r="D27" s="66">
        <f>SUM(D25:D26)</f>
        <v>0</v>
      </c>
      <c r="E27" s="144">
        <f>SUM(E25:E26)</f>
        <v>0</v>
      </c>
    </row>
    <row r="28" spans="1:5">
      <c r="A28" s="145"/>
      <c r="B28" s="64"/>
      <c r="C28" s="79"/>
      <c r="D28" s="79"/>
      <c r="E28" s="146"/>
    </row>
    <row r="29" spans="1:5">
      <c r="A29" s="143" t="s">
        <v>324</v>
      </c>
      <c r="B29" s="65"/>
      <c r="C29" s="66">
        <f>+C18+C23-C27</f>
        <v>0</v>
      </c>
      <c r="D29" s="66">
        <f>+D18+D23-D27</f>
        <v>0</v>
      </c>
      <c r="E29" s="144">
        <f>+E18+E23-E27</f>
        <v>0</v>
      </c>
    </row>
    <row r="30" spans="1:5">
      <c r="A30" s="145"/>
      <c r="B30" s="64"/>
      <c r="C30" s="80"/>
      <c r="D30" s="80"/>
      <c r="E30" s="147"/>
    </row>
    <row r="31" spans="1:5">
      <c r="A31" s="216" t="s">
        <v>161</v>
      </c>
      <c r="B31" s="65"/>
      <c r="C31" s="67">
        <f>+C17+C29</f>
        <v>0</v>
      </c>
      <c r="D31" s="67">
        <f>+D17+D29</f>
        <v>0</v>
      </c>
      <c r="E31" s="148">
        <f>+E17+E29</f>
        <v>0</v>
      </c>
    </row>
    <row r="32" spans="1:5">
      <c r="A32" s="140"/>
      <c r="B32" s="68"/>
      <c r="C32" s="85"/>
      <c r="D32" s="85"/>
      <c r="E32" s="149"/>
    </row>
    <row r="33" spans="1:5">
      <c r="A33" s="140" t="s">
        <v>333</v>
      </c>
      <c r="B33" s="63"/>
      <c r="C33" s="78" t="str">
        <f>+C14</f>
        <v>ANNO</v>
      </c>
      <c r="D33" s="78" t="str">
        <f>+D14</f>
        <v xml:space="preserve">ANNO -1 </v>
      </c>
      <c r="E33" s="141" t="str">
        <f>+E14</f>
        <v>ANNO -2</v>
      </c>
    </row>
    <row r="34" spans="1:5">
      <c r="A34" s="142" t="s">
        <v>325</v>
      </c>
      <c r="B34" s="68"/>
      <c r="C34" s="182"/>
      <c r="D34" s="182"/>
      <c r="E34" s="183"/>
    </row>
    <row r="35" spans="1:5">
      <c r="A35" s="142" t="s">
        <v>163</v>
      </c>
      <c r="B35" s="68"/>
      <c r="C35" s="182"/>
      <c r="D35" s="182"/>
      <c r="E35" s="183"/>
    </row>
    <row r="36" spans="1:5">
      <c r="A36" s="142" t="s">
        <v>326</v>
      </c>
      <c r="B36" s="68"/>
      <c r="C36" s="182"/>
      <c r="D36" s="182"/>
      <c r="E36" s="183"/>
    </row>
    <row r="37" spans="1:5">
      <c r="A37" s="142" t="s">
        <v>327</v>
      </c>
      <c r="B37" s="68"/>
      <c r="C37" s="182"/>
      <c r="D37" s="182"/>
      <c r="E37" s="183"/>
    </row>
    <row r="38" spans="1:5">
      <c r="A38" s="142" t="s">
        <v>328</v>
      </c>
      <c r="B38" s="68"/>
      <c r="C38" s="182"/>
      <c r="D38" s="182"/>
      <c r="E38" s="183"/>
    </row>
    <row r="39" spans="1:5">
      <c r="A39" s="143" t="s">
        <v>162</v>
      </c>
      <c r="B39" s="68"/>
      <c r="C39" s="69">
        <f>SUM(C34:C38)</f>
        <v>0</v>
      </c>
      <c r="D39" s="69">
        <f>SUM(D34:D38)</f>
        <v>0</v>
      </c>
      <c r="E39" s="150">
        <f>SUM(E34:E38)</f>
        <v>0</v>
      </c>
    </row>
    <row r="40" spans="1:5">
      <c r="A40" s="151"/>
      <c r="B40" s="68"/>
      <c r="C40" s="81"/>
      <c r="D40" s="81"/>
      <c r="E40" s="152"/>
    </row>
    <row r="41" spans="1:5">
      <c r="A41" s="142" t="s">
        <v>164</v>
      </c>
      <c r="B41" s="64"/>
      <c r="C41" s="182"/>
      <c r="D41" s="182"/>
      <c r="E41" s="183"/>
    </row>
    <row r="42" spans="1:5">
      <c r="A42" s="142" t="s">
        <v>329</v>
      </c>
      <c r="B42" s="64"/>
      <c r="C42" s="182"/>
      <c r="D42" s="182"/>
      <c r="E42" s="183"/>
    </row>
    <row r="43" spans="1:5">
      <c r="A43" s="142" t="s">
        <v>304</v>
      </c>
      <c r="B43" s="64"/>
      <c r="C43" s="182"/>
      <c r="D43" s="182"/>
      <c r="E43" s="183"/>
    </row>
    <row r="44" spans="1:5">
      <c r="A44" s="143" t="s">
        <v>278</v>
      </c>
      <c r="B44" s="65"/>
      <c r="C44" s="69">
        <f>SUM(C41:C43)</f>
        <v>0</v>
      </c>
      <c r="D44" s="69">
        <f>SUM(D41:D43)</f>
        <v>0</v>
      </c>
      <c r="E44" s="150">
        <f>SUM(E41:E43)</f>
        <v>0</v>
      </c>
    </row>
    <row r="45" spans="1:5">
      <c r="A45" s="145"/>
      <c r="B45" s="64"/>
      <c r="C45" s="82"/>
      <c r="D45" s="82"/>
      <c r="E45" s="152"/>
    </row>
    <row r="46" spans="1:5">
      <c r="A46" s="142" t="s">
        <v>330</v>
      </c>
      <c r="B46" s="64"/>
      <c r="C46" s="182"/>
      <c r="D46" s="182"/>
      <c r="E46" s="183"/>
    </row>
    <row r="47" spans="1:5">
      <c r="A47" s="142" t="s">
        <v>306</v>
      </c>
      <c r="B47" s="64"/>
      <c r="C47" s="182"/>
      <c r="D47" s="182"/>
      <c r="E47" s="183"/>
    </row>
    <row r="48" spans="1:5">
      <c r="A48" s="143" t="s">
        <v>280</v>
      </c>
      <c r="B48" s="65"/>
      <c r="C48" s="70">
        <f>SUM(C46:C47)</f>
        <v>0</v>
      </c>
      <c r="D48" s="70">
        <f>SUM(D46:D47)</f>
        <v>0</v>
      </c>
      <c r="E48" s="153">
        <f>SUM(E46:E47)</f>
        <v>0</v>
      </c>
    </row>
    <row r="49" spans="1:5">
      <c r="A49" s="143" t="s">
        <v>331</v>
      </c>
      <c r="B49" s="65"/>
      <c r="C49" s="70">
        <f>+C44+C48</f>
        <v>0</v>
      </c>
      <c r="D49" s="70">
        <f>+D44+D48</f>
        <v>0</v>
      </c>
      <c r="E49" s="153">
        <f>+E44+E48</f>
        <v>0</v>
      </c>
    </row>
    <row r="50" spans="1:5">
      <c r="A50" s="151"/>
      <c r="B50" s="68"/>
      <c r="C50" s="81"/>
      <c r="D50" s="81"/>
      <c r="E50" s="152"/>
    </row>
    <row r="51" spans="1:5">
      <c r="A51" s="143" t="s">
        <v>332</v>
      </c>
      <c r="B51" s="68"/>
      <c r="C51" s="70">
        <f>C48+C44+C39</f>
        <v>0</v>
      </c>
      <c r="D51" s="70">
        <f>D48+D44+D39</f>
        <v>0</v>
      </c>
      <c r="E51" s="153">
        <f>E48+E44+E39</f>
        <v>0</v>
      </c>
    </row>
    <row r="52" spans="1:5">
      <c r="A52" s="154" t="s">
        <v>298</v>
      </c>
      <c r="B52" s="68"/>
      <c r="C52" s="71">
        <f>+C51-C31</f>
        <v>0</v>
      </c>
      <c r="D52" s="71">
        <f>+D51-D31</f>
        <v>0</v>
      </c>
      <c r="E52" s="155">
        <f>+E51-E31</f>
        <v>0</v>
      </c>
    </row>
    <row r="53" spans="1:5">
      <c r="A53" s="852" t="s">
        <v>125</v>
      </c>
      <c r="B53" s="853"/>
      <c r="C53" s="853"/>
      <c r="D53" s="853"/>
      <c r="E53" s="854"/>
    </row>
    <row r="54" spans="1:5">
      <c r="A54" s="852"/>
      <c r="B54" s="853"/>
      <c r="C54" s="853"/>
      <c r="D54" s="853"/>
      <c r="E54" s="854"/>
    </row>
    <row r="55" spans="1:5">
      <c r="A55" s="156"/>
      <c r="B55" s="72"/>
      <c r="C55" s="84" t="str">
        <f>C33</f>
        <v>ANNO</v>
      </c>
      <c r="D55" s="84" t="str">
        <f>D33</f>
        <v xml:space="preserve">ANNO -1 </v>
      </c>
      <c r="E55" s="157" t="str">
        <f>E33</f>
        <v>ANNO -2</v>
      </c>
    </row>
    <row r="56" spans="1:5">
      <c r="A56" s="158"/>
      <c r="B56" s="72"/>
      <c r="C56" s="83"/>
      <c r="D56" s="83"/>
      <c r="E56" s="159"/>
    </row>
    <row r="57" spans="1:5">
      <c r="A57" s="215" t="s">
        <v>165</v>
      </c>
      <c r="B57" s="72"/>
      <c r="C57" s="184"/>
      <c r="D57" s="184"/>
      <c r="E57" s="185"/>
    </row>
    <row r="58" spans="1:5">
      <c r="A58" s="215" t="s">
        <v>170</v>
      </c>
      <c r="B58" s="72"/>
      <c r="C58" s="186"/>
      <c r="D58" s="186"/>
      <c r="E58" s="187"/>
    </row>
    <row r="59" spans="1:5">
      <c r="A59" s="215" t="s">
        <v>286</v>
      </c>
      <c r="B59" s="72"/>
      <c r="C59" s="186"/>
      <c r="D59" s="186"/>
      <c r="E59" s="187"/>
    </row>
    <row r="60" spans="1:5">
      <c r="A60" s="158" t="s">
        <v>66</v>
      </c>
      <c r="B60" s="72"/>
      <c r="C60" s="73">
        <f>SUM(C57:C59)</f>
        <v>0</v>
      </c>
      <c r="D60" s="73">
        <f>SUM(D57:D59)</f>
        <v>0</v>
      </c>
      <c r="E60" s="160">
        <f>SUM(E57:E59)</f>
        <v>0</v>
      </c>
    </row>
    <row r="61" spans="1:5">
      <c r="A61" s="215" t="s">
        <v>166</v>
      </c>
      <c r="B61" s="72"/>
      <c r="C61" s="186"/>
      <c r="D61" s="186"/>
      <c r="E61" s="187"/>
    </row>
    <row r="62" spans="1:5">
      <c r="A62" s="158" t="s">
        <v>67</v>
      </c>
      <c r="B62" s="72"/>
      <c r="C62" s="73">
        <f>C60+C61</f>
        <v>0</v>
      </c>
      <c r="D62" s="73">
        <f>+D60+D61</f>
        <v>0</v>
      </c>
      <c r="E62" s="160">
        <f>+E60+E61</f>
        <v>0</v>
      </c>
    </row>
    <row r="63" spans="1:5">
      <c r="A63" s="215" t="s">
        <v>291</v>
      </c>
      <c r="B63" s="72"/>
      <c r="C63" s="186"/>
      <c r="D63" s="186"/>
      <c r="E63" s="187"/>
    </row>
    <row r="64" spans="1:5">
      <c r="A64" s="215" t="s">
        <v>294</v>
      </c>
      <c r="B64" s="72"/>
      <c r="C64" s="186"/>
      <c r="D64" s="186"/>
      <c r="E64" s="187"/>
    </row>
    <row r="65" spans="1:5">
      <c r="A65" s="158" t="s">
        <v>311</v>
      </c>
      <c r="B65" s="72"/>
      <c r="C65" s="73">
        <f>+C62+C63+C64</f>
        <v>0</v>
      </c>
      <c r="D65" s="73">
        <f>+D62+D63+D64</f>
        <v>0</v>
      </c>
      <c r="E65" s="160">
        <f>+E62+E63+E64</f>
        <v>0</v>
      </c>
    </row>
    <row r="66" spans="1:5">
      <c r="A66" s="215" t="s">
        <v>297</v>
      </c>
      <c r="B66" s="72"/>
      <c r="C66" s="186"/>
      <c r="D66" s="186"/>
      <c r="E66" s="187"/>
    </row>
    <row r="67" spans="1:5">
      <c r="A67" s="161" t="s">
        <v>167</v>
      </c>
      <c r="B67" s="72"/>
      <c r="C67" s="73">
        <f>+C65+C66</f>
        <v>0</v>
      </c>
      <c r="D67" s="73">
        <f>+D65+D66</f>
        <v>0</v>
      </c>
      <c r="E67" s="160">
        <f>+E65+E66</f>
        <v>0</v>
      </c>
    </row>
    <row r="68" spans="1:5">
      <c r="A68" s="162" t="s">
        <v>298</v>
      </c>
      <c r="B68" s="72"/>
      <c r="C68" s="71">
        <f>+C67-C38</f>
        <v>0</v>
      </c>
      <c r="D68" s="71">
        <f>+D67-D38</f>
        <v>0</v>
      </c>
      <c r="E68" s="155">
        <f>+E67-E38</f>
        <v>0</v>
      </c>
    </row>
    <row r="69" spans="1:5">
      <c r="A69" s="163"/>
      <c r="B69" s="74"/>
      <c r="C69" s="75"/>
      <c r="D69" s="75"/>
      <c r="E69" s="164"/>
    </row>
    <row r="70" spans="1:5">
      <c r="A70" s="161" t="s">
        <v>301</v>
      </c>
      <c r="B70" s="72"/>
      <c r="C70" s="188"/>
      <c r="D70" s="188"/>
      <c r="E70" s="189"/>
    </row>
    <row r="71" spans="1:5">
      <c r="A71" s="161" t="s">
        <v>168</v>
      </c>
      <c r="B71" s="72"/>
      <c r="C71" s="188"/>
      <c r="D71" s="188"/>
      <c r="E71" s="189"/>
    </row>
    <row r="72" spans="1:5">
      <c r="A72" s="161" t="s">
        <v>309</v>
      </c>
      <c r="B72" s="76"/>
      <c r="C72" s="188"/>
      <c r="D72" s="188"/>
      <c r="E72" s="189"/>
    </row>
    <row r="73" spans="1:5" ht="13.8" thickBot="1">
      <c r="A73" s="165"/>
      <c r="B73" s="166"/>
      <c r="C73" s="166"/>
      <c r="D73" s="166"/>
      <c r="E73" s="167"/>
    </row>
  </sheetData>
  <mergeCells count="16">
    <mergeCell ref="D5:E5"/>
    <mergeCell ref="D6:E6"/>
    <mergeCell ref="A12:E13"/>
    <mergeCell ref="A53:E54"/>
    <mergeCell ref="A7:B7"/>
    <mergeCell ref="A9:B9"/>
    <mergeCell ref="C9:E9"/>
    <mergeCell ref="A11:B11"/>
    <mergeCell ref="A8:B8"/>
    <mergeCell ref="C8:E8"/>
    <mergeCell ref="D11:E11"/>
    <mergeCell ref="C7:E7"/>
    <mergeCell ref="A10:E10"/>
    <mergeCell ref="A1:C6"/>
    <mergeCell ref="D1:E1"/>
    <mergeCell ref="D2:E2"/>
  </mergeCells>
  <pageMargins left="0.70866141732283472" right="0.70866141732283472" top="0.74803149606299213" bottom="0.74803149606299213" header="0.31496062992125984" footer="0.31496062992125984"/>
  <pageSetup paperSize="9" scale="78" orientation="portrait" r:id="rId1"/>
  <headerFooter>
    <oddFooter>&amp;C&amp;A&amp;R&amp;P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3"/>
  <sheetViews>
    <sheetView view="pageBreakPreview" zoomScaleNormal="100" zoomScaleSheetLayoutView="100" workbookViewId="0">
      <selection activeCell="C8" sqref="C8:E8"/>
    </sheetView>
  </sheetViews>
  <sheetFormatPr defaultRowHeight="13.2"/>
  <cols>
    <col min="1" max="1" width="53.6640625" customWidth="1"/>
    <col min="2" max="2" width="4.6640625" customWidth="1"/>
    <col min="3" max="3" width="18" customWidth="1"/>
    <col min="4" max="4" width="19.33203125" customWidth="1"/>
    <col min="5" max="5" width="17.5546875" customWidth="1"/>
    <col min="6" max="6" width="9.6640625" bestFit="1" customWidth="1"/>
    <col min="7" max="7" width="12.33203125" hidden="1" customWidth="1"/>
    <col min="8" max="8" width="8.88671875" hidden="1" customWidth="1"/>
  </cols>
  <sheetData>
    <row r="1" spans="1:8" ht="12.9" customHeight="1" thickBot="1">
      <c r="A1" s="869" t="s">
        <v>345</v>
      </c>
      <c r="B1" s="870"/>
      <c r="C1" s="880"/>
      <c r="D1" s="493" t="s">
        <v>346</v>
      </c>
      <c r="E1" s="494"/>
    </row>
    <row r="2" spans="1:8" ht="12.9" customHeight="1" thickBot="1">
      <c r="A2" s="871"/>
      <c r="B2" s="872"/>
      <c r="C2" s="881"/>
      <c r="D2" s="495" t="s">
        <v>347</v>
      </c>
      <c r="E2" s="496"/>
    </row>
    <row r="3" spans="1:8" ht="12.9" customHeight="1" thickBot="1">
      <c r="A3" s="871"/>
      <c r="B3" s="872"/>
      <c r="C3" s="881"/>
      <c r="D3" s="219" t="s">
        <v>348</v>
      </c>
      <c r="E3" s="219" t="s">
        <v>19</v>
      </c>
    </row>
    <row r="4" spans="1:8" ht="12.9" customHeight="1" thickBot="1">
      <c r="A4" s="871"/>
      <c r="B4" s="872"/>
      <c r="C4" s="881"/>
      <c r="D4" s="220" t="s">
        <v>357</v>
      </c>
      <c r="E4" s="240" t="s">
        <v>454</v>
      </c>
    </row>
    <row r="5" spans="1:8" ht="12.9" customHeight="1" thickBot="1">
      <c r="A5" s="871"/>
      <c r="B5" s="872"/>
      <c r="C5" s="881"/>
      <c r="D5" s="493" t="s">
        <v>349</v>
      </c>
      <c r="E5" s="494"/>
    </row>
    <row r="6" spans="1:8" ht="12.9" customHeight="1" thickBot="1">
      <c r="A6" s="873"/>
      <c r="B6" s="874"/>
      <c r="C6" s="882"/>
      <c r="D6" s="497"/>
      <c r="E6" s="498"/>
    </row>
    <row r="7" spans="1:8" ht="21" customHeight="1">
      <c r="A7" s="818" t="s">
        <v>350</v>
      </c>
      <c r="B7" s="780"/>
      <c r="C7" s="866" t="str">
        <f>IF(COUNTA('Supplier Information'!H6:AJ6)=0,"Insert Company name in Supplier Information sheet",H7)</f>
        <v>Insert Company name in Supplier Information sheet</v>
      </c>
      <c r="D7" s="875"/>
      <c r="E7" s="876"/>
      <c r="G7" s="95"/>
      <c r="H7">
        <f>'Supplier Information'!H6:AJ6</f>
        <v>0</v>
      </c>
    </row>
    <row r="8" spans="1:8" ht="21" customHeight="1">
      <c r="A8" s="821" t="s">
        <v>351</v>
      </c>
      <c r="B8" s="822"/>
      <c r="C8" s="785">
        <f>IF('Supplier Questionnaire'!C6:F6="Insert Location", "Insert Location in Supplier Questionnaire sheet", 'Supplier Questionnaire'!C6:F6)</f>
        <v>0</v>
      </c>
      <c r="D8" s="877"/>
      <c r="E8" s="878"/>
    </row>
    <row r="9" spans="1:8" ht="21" customHeight="1">
      <c r="A9" s="819" t="s">
        <v>455</v>
      </c>
      <c r="B9" s="820"/>
      <c r="C9" s="879" t="s">
        <v>509</v>
      </c>
      <c r="D9" s="877"/>
      <c r="E9" s="878"/>
    </row>
    <row r="10" spans="1:8" ht="10.199999999999999" customHeight="1">
      <c r="A10" s="859"/>
      <c r="B10" s="859"/>
      <c r="C10" s="859"/>
      <c r="D10" s="859"/>
      <c r="E10" s="859"/>
    </row>
    <row r="11" spans="1:8" ht="21" customHeight="1">
      <c r="A11" s="819" t="s">
        <v>417</v>
      </c>
      <c r="B11" s="861"/>
      <c r="C11" s="190"/>
      <c r="D11" s="862"/>
      <c r="E11" s="863"/>
    </row>
    <row r="12" spans="1:8">
      <c r="A12" s="846" t="s">
        <v>528</v>
      </c>
      <c r="B12" s="847"/>
      <c r="C12" s="847"/>
      <c r="D12" s="847"/>
      <c r="E12" s="848"/>
    </row>
    <row r="13" spans="1:8" ht="15" customHeight="1">
      <c r="A13" s="849"/>
      <c r="B13" s="850"/>
      <c r="C13" s="850"/>
      <c r="D13" s="850"/>
      <c r="E13" s="851"/>
    </row>
    <row r="14" spans="1:8">
      <c r="A14" s="140" t="s">
        <v>529</v>
      </c>
      <c r="B14" s="63"/>
      <c r="C14" s="78" t="s">
        <v>530</v>
      </c>
      <c r="D14" s="78" t="s">
        <v>531</v>
      </c>
      <c r="E14" s="141" t="s">
        <v>532</v>
      </c>
    </row>
    <row r="15" spans="1:8">
      <c r="A15" s="142" t="s">
        <v>533</v>
      </c>
      <c r="B15" s="64"/>
      <c r="C15" s="279"/>
      <c r="D15" s="279"/>
      <c r="E15" s="280"/>
    </row>
    <row r="16" spans="1:8">
      <c r="A16" s="142" t="s">
        <v>534</v>
      </c>
      <c r="B16" s="64"/>
      <c r="C16" s="281"/>
      <c r="D16" s="281"/>
      <c r="E16" s="282"/>
    </row>
    <row r="17" spans="1:5">
      <c r="A17" s="143" t="s">
        <v>535</v>
      </c>
      <c r="B17" s="65"/>
      <c r="C17" s="283">
        <f>SUM(C15:C16)</f>
        <v>0</v>
      </c>
      <c r="D17" s="283">
        <f>SUM(D15:D16)</f>
        <v>0</v>
      </c>
      <c r="E17" s="284">
        <f>SUM(E15:E16)</f>
        <v>0</v>
      </c>
    </row>
    <row r="18" spans="1:5">
      <c r="A18" s="143" t="s">
        <v>536</v>
      </c>
      <c r="B18" s="65"/>
      <c r="C18" s="281"/>
      <c r="D18" s="281"/>
      <c r="E18" s="282"/>
    </row>
    <row r="19" spans="1:5">
      <c r="A19" s="145"/>
      <c r="B19" s="64"/>
      <c r="C19" s="285"/>
      <c r="D19" s="285"/>
      <c r="E19" s="286"/>
    </row>
    <row r="20" spans="1:5">
      <c r="A20" s="142" t="s">
        <v>537</v>
      </c>
      <c r="B20" s="64"/>
      <c r="C20" s="287"/>
      <c r="D20" s="287"/>
      <c r="E20" s="288"/>
    </row>
    <row r="21" spans="1:5">
      <c r="A21" s="142" t="s">
        <v>538</v>
      </c>
      <c r="B21" s="64"/>
      <c r="C21" s="281"/>
      <c r="D21" s="281"/>
      <c r="E21" s="282"/>
    </row>
    <row r="22" spans="1:5">
      <c r="A22" s="142" t="s">
        <v>539</v>
      </c>
      <c r="B22" s="64"/>
      <c r="C22" s="281"/>
      <c r="D22" s="281"/>
      <c r="E22" s="282"/>
    </row>
    <row r="23" spans="1:5">
      <c r="A23" s="143" t="s">
        <v>540</v>
      </c>
      <c r="B23" s="65"/>
      <c r="C23" s="283">
        <f>SUM(C20:C22)</f>
        <v>0</v>
      </c>
      <c r="D23" s="283">
        <f>SUM(D20:D22)</f>
        <v>0</v>
      </c>
      <c r="E23" s="284">
        <f>SUM(E20:E22)</f>
        <v>0</v>
      </c>
    </row>
    <row r="24" spans="1:5">
      <c r="A24" s="145"/>
      <c r="B24" s="64"/>
      <c r="C24" s="285"/>
      <c r="D24" s="285"/>
      <c r="E24" s="286"/>
    </row>
    <row r="25" spans="1:5">
      <c r="A25" s="142" t="s">
        <v>537</v>
      </c>
      <c r="B25" s="64"/>
      <c r="C25" s="287"/>
      <c r="D25" s="287"/>
      <c r="E25" s="288"/>
    </row>
    <row r="26" spans="1:5">
      <c r="A26" s="142" t="s">
        <v>539</v>
      </c>
      <c r="B26" s="64"/>
      <c r="C26" s="287"/>
      <c r="D26" s="287"/>
      <c r="E26" s="288"/>
    </row>
    <row r="27" spans="1:5">
      <c r="A27" s="143" t="s">
        <v>541</v>
      </c>
      <c r="B27" s="65"/>
      <c r="C27" s="283">
        <f>SUM(C25:C26)</f>
        <v>0</v>
      </c>
      <c r="D27" s="283">
        <f>SUM(D25:D26)</f>
        <v>0</v>
      </c>
      <c r="E27" s="284">
        <f>SUM(E25:E26)</f>
        <v>0</v>
      </c>
    </row>
    <row r="28" spans="1:5">
      <c r="A28" s="145"/>
      <c r="B28" s="64"/>
      <c r="C28" s="285"/>
      <c r="D28" s="285"/>
      <c r="E28" s="286"/>
    </row>
    <row r="29" spans="1:5">
      <c r="A29" s="143" t="s">
        <v>542</v>
      </c>
      <c r="B29" s="65"/>
      <c r="C29" s="283">
        <f>+C18+C23-C27</f>
        <v>0</v>
      </c>
      <c r="D29" s="283">
        <f>+D18+D23-D27</f>
        <v>0</v>
      </c>
      <c r="E29" s="284">
        <f>+E18+E23-E27</f>
        <v>0</v>
      </c>
    </row>
    <row r="30" spans="1:5">
      <c r="A30" s="145"/>
      <c r="B30" s="64"/>
      <c r="C30" s="289"/>
      <c r="D30" s="289"/>
      <c r="E30" s="290"/>
    </row>
    <row r="31" spans="1:5">
      <c r="A31" s="216" t="s">
        <v>543</v>
      </c>
      <c r="B31" s="65"/>
      <c r="C31" s="291">
        <f>+C17+C29</f>
        <v>0</v>
      </c>
      <c r="D31" s="291">
        <f>+D17+D29</f>
        <v>0</v>
      </c>
      <c r="E31" s="292">
        <f>+E17+E29</f>
        <v>0</v>
      </c>
    </row>
    <row r="32" spans="1:5">
      <c r="A32" s="140"/>
      <c r="B32" s="68"/>
      <c r="C32" s="293"/>
      <c r="D32" s="293"/>
      <c r="E32" s="294"/>
    </row>
    <row r="33" spans="1:5">
      <c r="A33" s="140" t="s">
        <v>544</v>
      </c>
      <c r="B33" s="63"/>
      <c r="C33" s="78" t="str">
        <f>+C14</f>
        <v>YEAR</v>
      </c>
      <c r="D33" s="78" t="str">
        <f>+D14</f>
        <v xml:space="preserve">YEAR -1 </v>
      </c>
      <c r="E33" s="141" t="str">
        <f>+E14</f>
        <v>YEAR -2</v>
      </c>
    </row>
    <row r="34" spans="1:5">
      <c r="A34" s="142" t="s">
        <v>545</v>
      </c>
      <c r="B34" s="68"/>
      <c r="C34" s="182"/>
      <c r="D34" s="182"/>
      <c r="E34" s="183"/>
    </row>
    <row r="35" spans="1:5">
      <c r="A35" s="142" t="s">
        <v>546</v>
      </c>
      <c r="B35" s="68"/>
      <c r="C35" s="182"/>
      <c r="D35" s="182"/>
      <c r="E35" s="183"/>
    </row>
    <row r="36" spans="1:5">
      <c r="A36" s="142" t="s">
        <v>547</v>
      </c>
      <c r="B36" s="68"/>
      <c r="C36" s="182"/>
      <c r="D36" s="182"/>
      <c r="E36" s="183"/>
    </row>
    <row r="37" spans="1:5">
      <c r="A37" s="142" t="s">
        <v>548</v>
      </c>
      <c r="B37" s="68"/>
      <c r="C37" s="182"/>
      <c r="D37" s="182"/>
      <c r="E37" s="183"/>
    </row>
    <row r="38" spans="1:5">
      <c r="A38" s="142" t="s">
        <v>549</v>
      </c>
      <c r="B38" s="68"/>
      <c r="C38" s="182"/>
      <c r="D38" s="182"/>
      <c r="E38" s="183"/>
    </row>
    <row r="39" spans="1:5">
      <c r="A39" s="143" t="s">
        <v>550</v>
      </c>
      <c r="B39" s="68"/>
      <c r="C39" s="69">
        <f>SUM(C34:C38)</f>
        <v>0</v>
      </c>
      <c r="D39" s="69">
        <f>SUM(D34:D38)</f>
        <v>0</v>
      </c>
      <c r="E39" s="150">
        <f>SUM(E34:E38)</f>
        <v>0</v>
      </c>
    </row>
    <row r="40" spans="1:5">
      <c r="A40" s="151"/>
      <c r="B40" s="68"/>
      <c r="C40" s="81"/>
      <c r="D40" s="81"/>
      <c r="E40" s="152"/>
    </row>
    <row r="41" spans="1:5">
      <c r="A41" s="142" t="s">
        <v>551</v>
      </c>
      <c r="B41" s="64"/>
      <c r="C41" s="182"/>
      <c r="D41" s="182"/>
      <c r="E41" s="183"/>
    </row>
    <row r="42" spans="1:5">
      <c r="A42" s="142" t="s">
        <v>552</v>
      </c>
      <c r="B42" s="64"/>
      <c r="C42" s="182"/>
      <c r="D42" s="182"/>
      <c r="E42" s="183"/>
    </row>
    <row r="43" spans="1:5">
      <c r="A43" s="142" t="s">
        <v>553</v>
      </c>
      <c r="B43" s="64"/>
      <c r="C43" s="182"/>
      <c r="D43" s="182"/>
      <c r="E43" s="183"/>
    </row>
    <row r="44" spans="1:5">
      <c r="A44" s="143" t="s">
        <v>554</v>
      </c>
      <c r="B44" s="65"/>
      <c r="C44" s="69">
        <f>SUM(C41:C43)</f>
        <v>0</v>
      </c>
      <c r="D44" s="69">
        <f>SUM(D41:D43)</f>
        <v>0</v>
      </c>
      <c r="E44" s="150">
        <f>SUM(E41:E43)</f>
        <v>0</v>
      </c>
    </row>
    <row r="45" spans="1:5">
      <c r="A45" s="145"/>
      <c r="B45" s="64"/>
      <c r="C45" s="82"/>
      <c r="D45" s="82"/>
      <c r="E45" s="152"/>
    </row>
    <row r="46" spans="1:5">
      <c r="A46" s="142" t="s">
        <v>555</v>
      </c>
      <c r="B46" s="64"/>
      <c r="C46" s="182"/>
      <c r="D46" s="182"/>
      <c r="E46" s="183"/>
    </row>
    <row r="47" spans="1:5">
      <c r="A47" s="142" t="s">
        <v>556</v>
      </c>
      <c r="B47" s="64"/>
      <c r="C47" s="182"/>
      <c r="D47" s="182"/>
      <c r="E47" s="183"/>
    </row>
    <row r="48" spans="1:5">
      <c r="A48" s="143" t="s">
        <v>557</v>
      </c>
      <c r="B48" s="65"/>
      <c r="C48" s="70">
        <f>SUM(C46:C47)</f>
        <v>0</v>
      </c>
      <c r="D48" s="70">
        <f>SUM(D46:D47)</f>
        <v>0</v>
      </c>
      <c r="E48" s="153">
        <f>SUM(E46:E47)</f>
        <v>0</v>
      </c>
    </row>
    <row r="49" spans="1:5">
      <c r="A49" s="143" t="s">
        <v>558</v>
      </c>
      <c r="B49" s="65"/>
      <c r="C49" s="70">
        <f>+C44+C48</f>
        <v>0</v>
      </c>
      <c r="D49" s="70">
        <f>+D44+D48</f>
        <v>0</v>
      </c>
      <c r="E49" s="153">
        <f>+E44+E48</f>
        <v>0</v>
      </c>
    </row>
    <row r="50" spans="1:5">
      <c r="A50" s="151"/>
      <c r="B50" s="68"/>
      <c r="C50" s="81"/>
      <c r="D50" s="81"/>
      <c r="E50" s="152"/>
    </row>
    <row r="51" spans="1:5">
      <c r="A51" s="143" t="s">
        <v>559</v>
      </c>
      <c r="B51" s="68"/>
      <c r="C51" s="70">
        <f>C48+C44+C39</f>
        <v>0</v>
      </c>
      <c r="D51" s="70">
        <f>D48+D44+D39</f>
        <v>0</v>
      </c>
      <c r="E51" s="153">
        <f>E48+E44+E39</f>
        <v>0</v>
      </c>
    </row>
    <row r="52" spans="1:5">
      <c r="A52" s="154" t="s">
        <v>560</v>
      </c>
      <c r="B52" s="68"/>
      <c r="C52" s="71">
        <f>+C51-C31</f>
        <v>0</v>
      </c>
      <c r="D52" s="71">
        <f>+D51-D31</f>
        <v>0</v>
      </c>
      <c r="E52" s="155">
        <f>+E51-E31</f>
        <v>0</v>
      </c>
    </row>
    <row r="53" spans="1:5">
      <c r="A53" s="852" t="s">
        <v>561</v>
      </c>
      <c r="B53" s="853"/>
      <c r="C53" s="853"/>
      <c r="D53" s="853"/>
      <c r="E53" s="854"/>
    </row>
    <row r="54" spans="1:5">
      <c r="A54" s="852"/>
      <c r="B54" s="853"/>
      <c r="C54" s="853"/>
      <c r="D54" s="853"/>
      <c r="E54" s="854"/>
    </row>
    <row r="55" spans="1:5">
      <c r="A55" s="156"/>
      <c r="B55" s="72"/>
      <c r="C55" s="84" t="str">
        <f>C33</f>
        <v>YEAR</v>
      </c>
      <c r="D55" s="84" t="str">
        <f>D33</f>
        <v xml:space="preserve">YEAR -1 </v>
      </c>
      <c r="E55" s="157" t="str">
        <f>E33</f>
        <v>YEAR -2</v>
      </c>
    </row>
    <row r="56" spans="1:5">
      <c r="A56" s="158"/>
      <c r="B56" s="72"/>
      <c r="C56" s="83"/>
      <c r="D56" s="83"/>
      <c r="E56" s="159"/>
    </row>
    <row r="57" spans="1:5">
      <c r="A57" s="295" t="s">
        <v>562</v>
      </c>
      <c r="B57" s="72"/>
      <c r="C57" s="184"/>
      <c r="D57" s="184"/>
      <c r="E57" s="185"/>
    </row>
    <row r="58" spans="1:5">
      <c r="A58" s="295" t="s">
        <v>563</v>
      </c>
      <c r="B58" s="72"/>
      <c r="C58" s="186"/>
      <c r="D58" s="186"/>
      <c r="E58" s="187"/>
    </row>
    <row r="59" spans="1:5">
      <c r="A59" s="295" t="s">
        <v>564</v>
      </c>
      <c r="B59" s="72"/>
      <c r="C59" s="186"/>
      <c r="D59" s="186"/>
      <c r="E59" s="187"/>
    </row>
    <row r="60" spans="1:5">
      <c r="A60" s="158" t="s">
        <v>66</v>
      </c>
      <c r="B60" s="72"/>
      <c r="C60" s="73">
        <f>SUM(C57:C59)</f>
        <v>0</v>
      </c>
      <c r="D60" s="73">
        <f>SUM(D57:D59)</f>
        <v>0</v>
      </c>
      <c r="E60" s="160">
        <f>SUM(E57:E59)</f>
        <v>0</v>
      </c>
    </row>
    <row r="61" spans="1:5">
      <c r="A61" s="295" t="s">
        <v>565</v>
      </c>
      <c r="B61" s="72"/>
      <c r="C61" s="186"/>
      <c r="D61" s="186"/>
      <c r="E61" s="187"/>
    </row>
    <row r="62" spans="1:5">
      <c r="A62" s="158" t="s">
        <v>67</v>
      </c>
      <c r="B62" s="72"/>
      <c r="C62" s="73">
        <f>C60+C61</f>
        <v>0</v>
      </c>
      <c r="D62" s="73">
        <f>+D60+D61</f>
        <v>0</v>
      </c>
      <c r="E62" s="160">
        <f>+E60+E61</f>
        <v>0</v>
      </c>
    </row>
    <row r="63" spans="1:5">
      <c r="A63" s="295" t="s">
        <v>566</v>
      </c>
      <c r="B63" s="72"/>
      <c r="C63" s="186"/>
      <c r="D63" s="186"/>
      <c r="E63" s="187"/>
    </row>
    <row r="64" spans="1:5">
      <c r="A64" s="295" t="s">
        <v>567</v>
      </c>
      <c r="B64" s="72"/>
      <c r="C64" s="186"/>
      <c r="D64" s="186"/>
      <c r="E64" s="187"/>
    </row>
    <row r="65" spans="1:5">
      <c r="A65" s="158" t="s">
        <v>568</v>
      </c>
      <c r="B65" s="72"/>
      <c r="C65" s="73">
        <f>+C62+C63+C64</f>
        <v>0</v>
      </c>
      <c r="D65" s="73">
        <f>+D62+D63+D64</f>
        <v>0</v>
      </c>
      <c r="E65" s="160">
        <f>+E62+E63+E64</f>
        <v>0</v>
      </c>
    </row>
    <row r="66" spans="1:5">
      <c r="A66" s="295" t="s">
        <v>569</v>
      </c>
      <c r="B66" s="72"/>
      <c r="C66" s="186"/>
      <c r="D66" s="186"/>
      <c r="E66" s="187"/>
    </row>
    <row r="67" spans="1:5">
      <c r="A67" s="161" t="s">
        <v>570</v>
      </c>
      <c r="B67" s="72"/>
      <c r="C67" s="73">
        <f>+C65+C66</f>
        <v>0</v>
      </c>
      <c r="D67" s="73">
        <f>+D65+D66</f>
        <v>0</v>
      </c>
      <c r="E67" s="160">
        <f>+E65+E66</f>
        <v>0</v>
      </c>
    </row>
    <row r="68" spans="1:5">
      <c r="A68" s="162" t="s">
        <v>560</v>
      </c>
      <c r="B68" s="72"/>
      <c r="C68" s="71">
        <f>+C67-C38</f>
        <v>0</v>
      </c>
      <c r="D68" s="71">
        <f>+D67-D38</f>
        <v>0</v>
      </c>
      <c r="E68" s="155">
        <f>+E67-E38</f>
        <v>0</v>
      </c>
    </row>
    <row r="69" spans="1:5">
      <c r="A69" s="163"/>
      <c r="B69" s="74"/>
      <c r="C69" s="75"/>
      <c r="D69" s="75"/>
      <c r="E69" s="164"/>
    </row>
    <row r="70" spans="1:5">
      <c r="A70" s="161" t="s">
        <v>571</v>
      </c>
      <c r="B70" s="72"/>
      <c r="C70" s="188"/>
      <c r="D70" s="188"/>
      <c r="E70" s="189"/>
    </row>
    <row r="71" spans="1:5">
      <c r="A71" s="161" t="s">
        <v>572</v>
      </c>
      <c r="B71" s="72"/>
      <c r="C71" s="188"/>
      <c r="D71" s="188"/>
      <c r="E71" s="189"/>
    </row>
    <row r="72" spans="1:5">
      <c r="A72" s="296" t="s">
        <v>573</v>
      </c>
      <c r="B72" s="76"/>
      <c r="C72" s="188"/>
      <c r="D72" s="188"/>
      <c r="E72" s="189"/>
    </row>
    <row r="73" spans="1:5" ht="13.8" thickBot="1">
      <c r="A73" s="165"/>
      <c r="B73" s="166"/>
      <c r="C73" s="166"/>
      <c r="D73" s="166"/>
      <c r="E73" s="167"/>
    </row>
  </sheetData>
  <mergeCells count="16">
    <mergeCell ref="D5:E5"/>
    <mergeCell ref="D6:E6"/>
    <mergeCell ref="A10:E10"/>
    <mergeCell ref="A11:B11"/>
    <mergeCell ref="D11:E11"/>
    <mergeCell ref="A1:C6"/>
    <mergeCell ref="D1:E1"/>
    <mergeCell ref="D2:E2"/>
    <mergeCell ref="A12:E13"/>
    <mergeCell ref="A53:E54"/>
    <mergeCell ref="A7:B7"/>
    <mergeCell ref="C7:E7"/>
    <mergeCell ref="A8:B8"/>
    <mergeCell ref="C8:E8"/>
    <mergeCell ref="A9:B9"/>
    <mergeCell ref="C9:E9"/>
  </mergeCells>
  <pageMargins left="0.70866141732283472" right="0.70866141732283472" top="0.74803149606299213" bottom="0.74803149606299213" header="0.31496062992125984" footer="0.31496062992125984"/>
  <pageSetup paperSize="9" scale="78" orientation="portrait" r:id="rId1"/>
  <headerFooter>
    <oddFooter>&amp;C&amp;A&amp;R&amp;P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L27"/>
  <sheetViews>
    <sheetView showGridLines="0" view="pageBreakPreview" zoomScaleNormal="100" zoomScaleSheetLayoutView="100" workbookViewId="0">
      <selection activeCell="I5" sqref="I5:J5"/>
    </sheetView>
  </sheetViews>
  <sheetFormatPr defaultRowHeight="13.2"/>
  <cols>
    <col min="1" max="1" width="26.109375" customWidth="1"/>
    <col min="2" max="8" width="10.44140625" customWidth="1"/>
    <col min="12" max="12" width="0" hidden="1" customWidth="1"/>
  </cols>
  <sheetData>
    <row r="1" spans="1:12" ht="12.9" customHeight="1" thickBot="1">
      <c r="A1" s="301"/>
      <c r="B1" s="886" t="str">
        <f>IF($I$2=$L$2,'Istruzioni Piano Finanziario'!B1,InstructionsforFinancialTemp_EN!B1)</f>
        <v>MODULO PRE-VALUTAZIONE FORNITORE</v>
      </c>
      <c r="C1" s="886"/>
      <c r="D1" s="886"/>
      <c r="E1" s="886"/>
      <c r="F1" s="886"/>
      <c r="G1" s="886"/>
      <c r="H1" s="886"/>
      <c r="I1" s="889" t="str">
        <f>IF($I$2=$L$2,'Istruzioni Piano Finanziario'!I1,InstructionsforFinancialTemp_EN!I1)</f>
        <v>LINGUA</v>
      </c>
      <c r="J1" s="890"/>
    </row>
    <row r="2" spans="1:12" ht="12.9" customHeight="1" thickBot="1">
      <c r="A2" s="302"/>
      <c r="B2" s="887"/>
      <c r="C2" s="887"/>
      <c r="D2" s="887"/>
      <c r="E2" s="887"/>
      <c r="F2" s="887"/>
      <c r="G2" s="887"/>
      <c r="H2" s="887"/>
      <c r="I2" s="891" t="s">
        <v>339</v>
      </c>
      <c r="J2" s="892"/>
      <c r="L2" s="22" t="s">
        <v>339</v>
      </c>
    </row>
    <row r="3" spans="1:12" ht="12.9" customHeight="1" thickBot="1">
      <c r="A3" s="302"/>
      <c r="B3" s="887"/>
      <c r="C3" s="887"/>
      <c r="D3" s="887"/>
      <c r="E3" s="887"/>
      <c r="F3" s="887"/>
      <c r="G3" s="887"/>
      <c r="H3" s="887"/>
      <c r="I3" s="298" t="str">
        <f>IF($I$2=$L$2,'Istruzioni Piano Finanziario'!I3,InstructionsforFinancialTemp_EN!I3)</f>
        <v>CODICE</v>
      </c>
      <c r="J3" s="298" t="s">
        <v>19</v>
      </c>
      <c r="L3" s="22" t="s">
        <v>347</v>
      </c>
    </row>
    <row r="4" spans="1:12" ht="12.9" customHeight="1" thickBot="1">
      <c r="A4" s="302"/>
      <c r="B4" s="887"/>
      <c r="C4" s="887"/>
      <c r="D4" s="887"/>
      <c r="E4" s="887"/>
      <c r="F4" s="887"/>
      <c r="G4" s="887"/>
      <c r="H4" s="887"/>
      <c r="I4" s="299" t="s">
        <v>357</v>
      </c>
      <c r="J4" s="300" t="s">
        <v>625</v>
      </c>
    </row>
    <row r="5" spans="1:12" ht="12.9" customHeight="1" thickBot="1">
      <c r="A5" s="302"/>
      <c r="B5" s="887"/>
      <c r="C5" s="887"/>
      <c r="D5" s="887"/>
      <c r="E5" s="887"/>
      <c r="F5" s="887"/>
      <c r="G5" s="887"/>
      <c r="H5" s="887"/>
      <c r="I5" s="889" t="str">
        <f>IF($I$2=$L$2,'Istruzioni Piano Finanziario'!I5,InstructionsforFinancialTemp_EN!I5)</f>
        <v>NUMERAZIONE</v>
      </c>
      <c r="J5" s="890"/>
    </row>
    <row r="6" spans="1:12" ht="12.9" customHeight="1" thickBot="1">
      <c r="A6" s="303"/>
      <c r="B6" s="888"/>
      <c r="C6" s="888"/>
      <c r="D6" s="888"/>
      <c r="E6" s="888"/>
      <c r="F6" s="888"/>
      <c r="G6" s="888"/>
      <c r="H6" s="888"/>
      <c r="I6" s="893"/>
      <c r="J6" s="894"/>
    </row>
    <row r="7" spans="1:12" ht="27" customHeight="1" thickBot="1">
      <c r="A7" s="297" t="s">
        <v>275</v>
      </c>
      <c r="B7" s="883" t="str">
        <f>IF($I$2=$L$2,'Istruzioni Piano Finanziario'!B7,InstructionsforFinancialTemp_EN!B7)</f>
        <v>Compilare tutte le celle evidenziate in grigio</v>
      </c>
      <c r="C7" s="884"/>
      <c r="D7" s="884"/>
      <c r="E7" s="884"/>
      <c r="F7" s="884"/>
      <c r="G7" s="884"/>
      <c r="H7" s="884"/>
      <c r="I7" s="884"/>
      <c r="J7" s="885"/>
    </row>
    <row r="8" spans="1:12" ht="27" customHeight="1" thickBot="1">
      <c r="A8" s="175" t="str">
        <f>IF($I$2=$L$2,'Istruzioni Piano Finanziario'!A8,InstructionsforFinancialTemp_EN!A8)</f>
        <v>AZIENDA</v>
      </c>
      <c r="B8" s="895" t="str">
        <f>IF($I$2=$L$2,'Istruzioni Piano Finanziario'!B8,InstructionsforFinancialTemp_EN!B8)</f>
        <v>Compila con il nome completo dell'azienda</v>
      </c>
      <c r="C8" s="896"/>
      <c r="D8" s="896"/>
      <c r="E8" s="896"/>
      <c r="F8" s="896"/>
      <c r="G8" s="896"/>
      <c r="H8" s="896"/>
      <c r="I8" s="896"/>
      <c r="J8" s="897"/>
    </row>
    <row r="9" spans="1:12" ht="27" customHeight="1" thickBot="1">
      <c r="A9" s="175" t="str">
        <f>IF($I$2=$L$2,'Istruzioni Piano Finanziario'!A9,InstructionsforFinancialTemp_EN!A9)</f>
        <v>VALUTA</v>
      </c>
      <c r="B9" s="895" t="str">
        <f>IF($I$2=$L$2,'Istruzioni Piano Finanziario'!B9,InstructionsforFinancialTemp_EN!B9)</f>
        <v>Valuta: scegliere la valuta utilizzata per questo bilancio</v>
      </c>
      <c r="C9" s="896"/>
      <c r="D9" s="896"/>
      <c r="E9" s="896"/>
      <c r="F9" s="896"/>
      <c r="G9" s="896"/>
      <c r="H9" s="896"/>
      <c r="I9" s="896"/>
      <c r="J9" s="897"/>
    </row>
    <row r="10" spans="1:12" ht="27" customHeight="1" thickBot="1">
      <c r="A10" s="175" t="str">
        <f>IF($I$2=$L$2,'Istruzioni Piano Finanziario'!A10,InstructionsforFinancialTemp_EN!A10)</f>
        <v>PATRIMONIO NETTO</v>
      </c>
      <c r="B10" s="895" t="str">
        <f>IF($I$2=$L$2,'Istruzioni Piano Finanziario'!B10,InstructionsforFinancialTemp_EN!B10)</f>
        <v>Patrimonio Netto: utilizzare sempre il segno "+" ad eccezione di un valore negativo (es.: usare il segno "-" per una perdita di'esercizio)</v>
      </c>
      <c r="C10" s="896"/>
      <c r="D10" s="896"/>
      <c r="E10" s="896"/>
      <c r="F10" s="896"/>
      <c r="G10" s="896"/>
      <c r="H10" s="896"/>
      <c r="I10" s="896"/>
      <c r="J10" s="897"/>
    </row>
    <row r="11" spans="1:12" ht="49.95" customHeight="1" thickBot="1">
      <c r="A11" s="175" t="str">
        <f>IF($I$2=$L$2,'Istruzioni Piano Finanziario'!A11,InstructionsforFinancialTemp_EN!A11)</f>
        <v>INDEBITAMENTO FINANZIARIO A BREVE TERMINE</v>
      </c>
      <c r="B11" s="895" t="str">
        <f>IF($I$2=$L$2,'Istruzioni Piano Finanziario'!B11,InstructionsforFinancialTemp_EN!B11)</f>
        <v>Breve termine significa entro 1 anno; nella cella "Banca" se si ha un saldo positivo inserire l'importo con il segno "-"; per altri utilizzare il segno "+" (nella cella "Banca", considera la somma algebrica dei saldi dei conti correnti e il valore utilizzato di linee di credito a breve termine)</v>
      </c>
      <c r="C11" s="896"/>
      <c r="D11" s="896"/>
      <c r="E11" s="896"/>
      <c r="F11" s="896"/>
      <c r="G11" s="896"/>
      <c r="H11" s="896"/>
      <c r="I11" s="896"/>
      <c r="J11" s="897"/>
    </row>
    <row r="12" spans="1:12" ht="27" customHeight="1" thickBot="1">
      <c r="A12" s="175" t="str">
        <f>IF($I$2=$L$2,'Istruzioni Piano Finanziario'!A12,InstructionsforFinancialTemp_EN!A12)</f>
        <v>INDEBITAMENTO FINANZIARIO A LUNGO TERMINE</v>
      </c>
      <c r="B12" s="895" t="str">
        <f>IF($I$2=$L$2,'Istruzioni Piano Finanziario'!B12,InstructionsforFinancialTemp_EN!B12)</f>
        <v xml:space="preserve">Utilizzare sempre il segno "+" </v>
      </c>
      <c r="C12" s="896"/>
      <c r="D12" s="896"/>
      <c r="E12" s="896"/>
      <c r="F12" s="896"/>
      <c r="G12" s="896"/>
      <c r="H12" s="896"/>
      <c r="I12" s="896"/>
      <c r="J12" s="897"/>
    </row>
    <row r="13" spans="1:12" ht="27" customHeight="1" thickBot="1">
      <c r="A13" s="175" t="str">
        <f>IF($I$2=$L$2,'Istruzioni Piano Finanziario'!A13,InstructionsforFinancialTemp_EN!A13)</f>
        <v>QUADRATURA</v>
      </c>
      <c r="B13" s="895" t="str">
        <f>IF($I$2=$L$2,'Istruzioni Piano Finanziario'!B13,InstructionsforFinancialTemp_EN!B13)</f>
        <v>Essere sicuri che l'importo sia pari a zero</v>
      </c>
      <c r="C13" s="896"/>
      <c r="D13" s="896"/>
      <c r="E13" s="896"/>
      <c r="F13" s="896"/>
      <c r="G13" s="896"/>
      <c r="H13" s="896"/>
      <c r="I13" s="896"/>
      <c r="J13" s="897"/>
    </row>
    <row r="14" spans="1:12" ht="27" customHeight="1" thickBot="1">
      <c r="A14" s="175" t="str">
        <f>IF($I$2=$L$2,'Istruzioni Piano Finanziario'!A14,InstructionsforFinancialTemp_EN!A14)</f>
        <v>VENDITE NETTE</v>
      </c>
      <c r="B14" s="895" t="str">
        <f>IF($I$2=$L$2,'Istruzioni Piano Finanziario'!B14,InstructionsforFinancialTemp_EN!B14)</f>
        <v>Utilizzare il segno positivo</v>
      </c>
      <c r="C14" s="896"/>
      <c r="D14" s="896"/>
      <c r="E14" s="896"/>
      <c r="F14" s="896"/>
      <c r="G14" s="896"/>
      <c r="H14" s="896"/>
      <c r="I14" s="896"/>
      <c r="J14" s="897"/>
    </row>
    <row r="15" spans="1:12" ht="27" customHeight="1" thickBot="1">
      <c r="A15" s="175" t="str">
        <f>IF($I$2=$L$2,'Istruzioni Piano Finanziario'!A15,InstructionsforFinancialTemp_EN!A15)</f>
        <v>COSTO DEI BENI VENDUTI</v>
      </c>
      <c r="B15" s="895" t="str">
        <f>IF($I$2=$L$2,'Istruzioni Piano Finanziario'!B15,InstructionsforFinancialTemp_EN!B15)</f>
        <v>Inserire, utilizzando il segno "-", solo il costo delle merci; non inserire alcun costo diretto di altri Trasporti, …</v>
      </c>
      <c r="C15" s="896"/>
      <c r="D15" s="896"/>
      <c r="E15" s="896"/>
      <c r="F15" s="896"/>
      <c r="G15" s="896"/>
      <c r="H15" s="896"/>
      <c r="I15" s="896"/>
      <c r="J15" s="897"/>
    </row>
    <row r="16" spans="1:12" ht="27" customHeight="1" thickBot="1">
      <c r="A16" s="175" t="str">
        <f>IF($I$2=$L$2,'Istruzioni Piano Finanziario'!A16,InstructionsforFinancialTemp_EN!A16)</f>
        <v xml:space="preserve">ALTRI COSTI </v>
      </c>
      <c r="B16" s="895" t="str">
        <f>IF($I$2=$L$2,'Istruzioni Piano Finanziario'!B16,InstructionsforFinancialTemp_EN!B16)</f>
        <v>Inserire, utilizzando il segno "-", tutti gli altri costi operaztivi diretti, come trasporti, servizi, personale, ...</v>
      </c>
      <c r="C16" s="896"/>
      <c r="D16" s="896"/>
      <c r="E16" s="896"/>
      <c r="F16" s="896"/>
      <c r="G16" s="896"/>
      <c r="H16" s="896"/>
      <c r="I16" s="896"/>
      <c r="J16" s="897"/>
    </row>
    <row r="17" spans="1:10" ht="27" customHeight="1" thickBot="1">
      <c r="A17" s="175" t="str">
        <f>IF($I$2=$L$2,'Istruzioni Piano Finanziario'!A17,InstructionsforFinancialTemp_EN!A17)</f>
        <v>AMMORTAMENTO</v>
      </c>
      <c r="B17" s="895" t="str">
        <f>IF($I$2=$L$2,'Istruzioni Piano Finanziario'!B17,InstructionsforFinancialTemp_EN!B17)</f>
        <v>Inserire, utilizzando il segno "-", ldivisa per ogni tipologia, la quantità di ammortamento annuo</v>
      </c>
      <c r="C17" s="896"/>
      <c r="D17" s="896"/>
      <c r="E17" s="896"/>
      <c r="F17" s="896"/>
      <c r="G17" s="896"/>
      <c r="H17" s="896"/>
      <c r="I17" s="896"/>
      <c r="J17" s="897"/>
    </row>
    <row r="18" spans="1:10" ht="27" customHeight="1" thickBot="1">
      <c r="A18" s="175" t="str">
        <f>IF($I$2=$L$2,'Istruzioni Piano Finanziario'!A18,InstructionsforFinancialTemp_EN!A18)</f>
        <v>(COSTO) / RICAVO FINANZIARIO</v>
      </c>
      <c r="B18" s="895" t="str">
        <f>IF($I$2=$L$2,'Istruzioni Piano Finanziario'!B18,InstructionsforFinancialTemp_EN!B18)</f>
        <v>Inserire il saldo di questa tipologia di costi / ricavi (interessi bancari, …)</v>
      </c>
      <c r="C18" s="896"/>
      <c r="D18" s="896"/>
      <c r="E18" s="896"/>
      <c r="F18" s="896"/>
      <c r="G18" s="896"/>
      <c r="H18" s="896"/>
      <c r="I18" s="896"/>
      <c r="J18" s="897"/>
    </row>
    <row r="19" spans="1:10" ht="27" customHeight="1" thickBot="1">
      <c r="A19" s="175" t="str">
        <f>IF($I$2=$L$2,'Istruzioni Piano Finanziario'!A19,InstructionsforFinancialTemp_EN!A19)</f>
        <v>(COSTO) / RICAVO STRAORDINARIO</v>
      </c>
      <c r="B19" s="895" t="str">
        <f>IF($I$2=$L$2,'Istruzioni Piano Finanziario'!B19,InstructionsforFinancialTemp_EN!B19)</f>
        <v xml:space="preserve">Inserire, utilizzando il segno "-", il saldo del costo straordinario / ricavi dell'anno </v>
      </c>
      <c r="C19" s="896"/>
      <c r="D19" s="896"/>
      <c r="E19" s="896"/>
      <c r="F19" s="896"/>
      <c r="G19" s="896"/>
      <c r="H19" s="896"/>
      <c r="I19" s="896"/>
      <c r="J19" s="897"/>
    </row>
    <row r="20" spans="1:10" ht="27" customHeight="1" thickBot="1">
      <c r="A20" s="175" t="str">
        <f>IF($I$2=$L$2,'Istruzioni Piano Finanziario'!A20,InstructionsforFinancialTemp_EN!A20)</f>
        <v>IMPOSTE</v>
      </c>
      <c r="B20" s="895" t="str">
        <f>IF($I$2=$L$2,'Istruzioni Piano Finanziario'!B20,InstructionsforFinancialTemp_EN!B20)</f>
        <v>Si inserisce con il segno "-"</v>
      </c>
      <c r="C20" s="896"/>
      <c r="D20" s="896"/>
      <c r="E20" s="896"/>
      <c r="F20" s="896"/>
      <c r="G20" s="896"/>
      <c r="H20" s="896"/>
      <c r="I20" s="896"/>
      <c r="J20" s="897"/>
    </row>
    <row r="21" spans="1:10" ht="27" customHeight="1" thickBot="1">
      <c r="A21" s="175" t="str">
        <f>IF($I$2=$L$2,'Istruzioni Piano Finanziario'!A21,InstructionsforFinancialTemp_EN!A21)</f>
        <v>QUADRATURA</v>
      </c>
      <c r="B21" s="895" t="str">
        <f>IF($I$2=$L$2,'Istruzioni Piano Finanziario'!B21,InstructionsforFinancialTemp_EN!B21)</f>
        <v>Essere sicuri che l'importo sia pari a zero</v>
      </c>
      <c r="C21" s="896"/>
      <c r="D21" s="896"/>
      <c r="E21" s="896"/>
      <c r="F21" s="896"/>
      <c r="G21" s="896"/>
      <c r="H21" s="896"/>
      <c r="I21" s="896"/>
      <c r="J21" s="897"/>
    </row>
    <row r="22" spans="1:10" ht="27" customHeight="1" thickBot="1">
      <c r="A22" s="175" t="str">
        <f>IF($I$2=$L$2,'Istruzioni Piano Finanziario'!A22,InstructionsforFinancialTemp_EN!A22)</f>
        <v>N° DIPENDENTI</v>
      </c>
      <c r="B22" s="895" t="str">
        <f>IF($I$2=$L$2,'Istruzioni Piano Finanziario'!B22,InstructionsforFinancialTemp_EN!B22)</f>
        <v>Inserire il nr totale dei dipendenti</v>
      </c>
      <c r="C22" s="896"/>
      <c r="D22" s="896"/>
      <c r="E22" s="896"/>
      <c r="F22" s="896"/>
      <c r="G22" s="896"/>
      <c r="H22" s="896"/>
      <c r="I22" s="896"/>
      <c r="J22" s="897"/>
    </row>
    <row r="23" spans="1:10" ht="27" customHeight="1" thickBot="1">
      <c r="A23" s="175" t="str">
        <f>IF($I$2=$L$2,'Istruzioni Piano Finanziario'!A23,InstructionsforFinancialTemp_EN!A23)</f>
        <v>DATA DI FONDAZIONE</v>
      </c>
      <c r="B23" s="895" t="str">
        <f>IF($I$2=$L$2,'Istruzioni Piano Finanziario'!B23,InstructionsforFinancialTemp_EN!B23)</f>
        <v>Inserire la data di costruzione della società</v>
      </c>
      <c r="C23" s="896"/>
      <c r="D23" s="896"/>
      <c r="E23" s="896"/>
      <c r="F23" s="896"/>
      <c r="G23" s="896"/>
      <c r="H23" s="896"/>
      <c r="I23" s="896"/>
      <c r="J23" s="897"/>
    </row>
    <row r="24" spans="1:10" ht="27" customHeight="1" thickBot="1">
      <c r="A24" s="175" t="str">
        <f>IF($I$2=$L$2,'Istruzioni Piano Finanziario'!A24,InstructionsforFinancialTemp_EN!A24)</f>
        <v>LEASING FINANZIARI SCADENZA ENTRO 1 ANNO</v>
      </c>
      <c r="B24" s="895" t="str">
        <f>IF($I$2=$L$2,'Istruzioni Piano Finanziario'!B24,InstructionsforFinancialTemp_EN!B24)</f>
        <v>Entro 1 anno (con segno "+") inserire l'importo  totale docuto entro 1 anno a partire dalla data di bilancio</v>
      </c>
      <c r="C24" s="896"/>
      <c r="D24" s="896"/>
      <c r="E24" s="896"/>
      <c r="F24" s="896"/>
      <c r="G24" s="896"/>
      <c r="H24" s="896"/>
      <c r="I24" s="896"/>
      <c r="J24" s="897"/>
    </row>
    <row r="25" spans="1:10" ht="27" customHeight="1" thickBot="1">
      <c r="A25" s="175" t="str">
        <f>IF($I$2=$L$2,'Istruzioni Piano Finanziario'!A25,InstructionsforFinancialTemp_EN!A25)</f>
        <v>LEASING FINANZIARI SCADENZA OLTRE 1 ANNO</v>
      </c>
      <c r="B25" s="895" t="str">
        <f>IF($I$2=$L$2,'Istruzioni Piano Finanziario'!B25,InstructionsforFinancialTemp_EN!B25)</f>
        <v>Eligibili oltre 1 anno fino a scadenza totale (con segno "+") inserire l'importo totale dovuto, dopo 1 anno a partire dalla data di chiusura sino a scadenza totale</v>
      </c>
      <c r="C25" s="896"/>
      <c r="D25" s="896"/>
      <c r="E25" s="896"/>
      <c r="F25" s="896"/>
      <c r="G25" s="896"/>
      <c r="H25" s="896"/>
      <c r="I25" s="896"/>
      <c r="J25" s="897"/>
    </row>
    <row r="26" spans="1:10" ht="27" customHeight="1" thickBot="1">
      <c r="A26" s="304" t="str">
        <f>IF($I$2=$L$2,'Istruzioni Piano Finanziario'!A26,InstructionsforFinancialTemp_EN!A26)</f>
        <v>TOTALE LINEE DI CREDITO  DISPONIBILI</v>
      </c>
      <c r="B26" s="898" t="str">
        <f>IF($I$2=$L$2,'Istruzioni Piano Finanziario'!B26,InstructionsforFinancialTemp_EN!B26)</f>
        <v>Inserire l'importo totale di tutte le linee di credito disponibili, a breve termine (utilizzate + non utilizzate)</v>
      </c>
      <c r="C26" s="899"/>
      <c r="D26" s="899"/>
      <c r="E26" s="899"/>
      <c r="F26" s="899"/>
      <c r="G26" s="899"/>
      <c r="H26" s="899"/>
      <c r="I26" s="899"/>
      <c r="J26" s="900"/>
    </row>
    <row r="27" spans="1:10" ht="13.8" thickBot="1">
      <c r="A27" s="165"/>
      <c r="B27" s="166"/>
      <c r="C27" s="166"/>
      <c r="D27" s="166"/>
      <c r="E27" s="166"/>
      <c r="F27" s="166"/>
      <c r="G27" s="166"/>
      <c r="H27" s="166"/>
      <c r="I27" s="166"/>
      <c r="J27" s="167"/>
    </row>
  </sheetData>
  <sheetProtection algorithmName="SHA-512" hashValue="S7XPVTqgVluYo+wWt5FVvkGFpVslYhTGQxODLFdhvthaewiocbKyfRm6K7yIGq2g3ZQtmy82YMe77XxXBM/ixA==" saltValue="0B2Pe1TBBv2OheWkIFOXOw==" spinCount="100000" sheet="1" objects="1" scenarios="1"/>
  <dataConsolidate/>
  <mergeCells count="25">
    <mergeCell ref="B26:J26"/>
    <mergeCell ref="B20:J20"/>
    <mergeCell ref="B21:J21"/>
    <mergeCell ref="B22:J22"/>
    <mergeCell ref="B23:J23"/>
    <mergeCell ref="B24:J24"/>
    <mergeCell ref="B25:J25"/>
    <mergeCell ref="B19:J19"/>
    <mergeCell ref="B8:J8"/>
    <mergeCell ref="B9:J9"/>
    <mergeCell ref="B10:J10"/>
    <mergeCell ref="B11:J11"/>
    <mergeCell ref="B12:J12"/>
    <mergeCell ref="B13:J13"/>
    <mergeCell ref="B14:J14"/>
    <mergeCell ref="B15:J15"/>
    <mergeCell ref="B16:J16"/>
    <mergeCell ref="B17:J17"/>
    <mergeCell ref="B18:J18"/>
    <mergeCell ref="B7:J7"/>
    <mergeCell ref="B1:H6"/>
    <mergeCell ref="I1:J1"/>
    <mergeCell ref="I2:J2"/>
    <mergeCell ref="I5:J5"/>
    <mergeCell ref="I6:J6"/>
  </mergeCells>
  <dataValidations count="1">
    <dataValidation type="list" allowBlank="1" showInputMessage="1" showErrorMessage="1" sqref="I2:J2">
      <formula1>$L$2:$L$3</formula1>
    </dataValidation>
  </dataValidations>
  <printOptions horizontalCentered="1"/>
  <pageMargins left="0.23622047244094491" right="0.23622047244094491" top="0.23622047244094491" bottom="0.23622047244094491" header="0.31496062992125984" footer="0.31496062992125984"/>
  <pageSetup paperSize="9" scale="86" orientation="portrait" r:id="rId1"/>
  <headerFooter>
    <oddFooter>&amp;C&amp;A&amp;R&amp;P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J27"/>
  <sheetViews>
    <sheetView showGridLines="0" view="pageBreakPreview" zoomScaleNormal="100" zoomScaleSheetLayoutView="100" workbookViewId="0">
      <selection activeCell="B7" sqref="B7:J7"/>
    </sheetView>
  </sheetViews>
  <sheetFormatPr defaultRowHeight="13.2"/>
  <cols>
    <col min="1" max="1" width="26.109375" customWidth="1"/>
    <col min="2" max="8" width="10.44140625" customWidth="1"/>
  </cols>
  <sheetData>
    <row r="1" spans="1:10" ht="12.9" customHeight="1" thickBot="1">
      <c r="A1" s="301"/>
      <c r="B1" s="774" t="s">
        <v>77</v>
      </c>
      <c r="C1" s="774"/>
      <c r="D1" s="774"/>
      <c r="E1" s="774"/>
      <c r="F1" s="774"/>
      <c r="G1" s="774"/>
      <c r="H1" s="774"/>
      <c r="I1" s="889" t="s">
        <v>338</v>
      </c>
      <c r="J1" s="890"/>
    </row>
    <row r="2" spans="1:10" ht="12.9" customHeight="1" thickBot="1">
      <c r="A2" s="302"/>
      <c r="B2" s="775"/>
      <c r="C2" s="775"/>
      <c r="D2" s="775"/>
      <c r="E2" s="775"/>
      <c r="F2" s="775"/>
      <c r="G2" s="775"/>
      <c r="H2" s="775"/>
      <c r="I2" s="915" t="s">
        <v>339</v>
      </c>
      <c r="J2" s="916"/>
    </row>
    <row r="3" spans="1:10" ht="12.9" customHeight="1" thickBot="1">
      <c r="A3" s="302"/>
      <c r="B3" s="775"/>
      <c r="C3" s="775"/>
      <c r="D3" s="775"/>
      <c r="E3" s="775"/>
      <c r="F3" s="775"/>
      <c r="G3" s="775"/>
      <c r="H3" s="775"/>
      <c r="I3" s="298" t="s">
        <v>74</v>
      </c>
      <c r="J3" s="298" t="s">
        <v>19</v>
      </c>
    </row>
    <row r="4" spans="1:10" ht="12.9" customHeight="1" thickBot="1">
      <c r="A4" s="302"/>
      <c r="B4" s="775"/>
      <c r="C4" s="775"/>
      <c r="D4" s="775"/>
      <c r="E4" s="775"/>
      <c r="F4" s="775"/>
      <c r="G4" s="775"/>
      <c r="H4" s="775"/>
      <c r="I4" s="299" t="s">
        <v>357</v>
      </c>
      <c r="J4" s="300" t="s">
        <v>454</v>
      </c>
    </row>
    <row r="5" spans="1:10" ht="12.9" customHeight="1" thickBot="1">
      <c r="A5" s="302"/>
      <c r="B5" s="775"/>
      <c r="C5" s="775"/>
      <c r="D5" s="775"/>
      <c r="E5" s="775"/>
      <c r="F5" s="775"/>
      <c r="G5" s="775"/>
      <c r="H5" s="775"/>
      <c r="I5" s="889" t="s">
        <v>75</v>
      </c>
      <c r="J5" s="890"/>
    </row>
    <row r="6" spans="1:10" ht="12.9" customHeight="1" thickBot="1">
      <c r="A6" s="303"/>
      <c r="B6" s="833"/>
      <c r="C6" s="833"/>
      <c r="D6" s="833"/>
      <c r="E6" s="833"/>
      <c r="F6" s="833"/>
      <c r="G6" s="833"/>
      <c r="H6" s="833"/>
      <c r="I6" s="893"/>
      <c r="J6" s="894"/>
    </row>
    <row r="7" spans="1:10" ht="27" customHeight="1" thickBot="1">
      <c r="A7" s="297" t="s">
        <v>275</v>
      </c>
      <c r="B7" s="883" t="s">
        <v>334</v>
      </c>
      <c r="C7" s="884"/>
      <c r="D7" s="884"/>
      <c r="E7" s="884"/>
      <c r="F7" s="884"/>
      <c r="G7" s="884"/>
      <c r="H7" s="884"/>
      <c r="I7" s="884"/>
      <c r="J7" s="885"/>
    </row>
    <row r="8" spans="1:10" ht="27" customHeight="1" thickBot="1">
      <c r="A8" s="175" t="s">
        <v>169</v>
      </c>
      <c r="B8" s="895" t="s">
        <v>171</v>
      </c>
      <c r="C8" s="896"/>
      <c r="D8" s="896"/>
      <c r="E8" s="896"/>
      <c r="F8" s="896"/>
      <c r="G8" s="896"/>
      <c r="H8" s="896"/>
      <c r="I8" s="896"/>
      <c r="J8" s="897"/>
    </row>
    <row r="9" spans="1:10" ht="27" customHeight="1" thickBot="1">
      <c r="A9" s="77" t="s">
        <v>172</v>
      </c>
      <c r="B9" s="901" t="s">
        <v>276</v>
      </c>
      <c r="C9" s="902"/>
      <c r="D9" s="902"/>
      <c r="E9" s="902"/>
      <c r="F9" s="902"/>
      <c r="G9" s="902"/>
      <c r="H9" s="902"/>
      <c r="I9" s="902"/>
      <c r="J9" s="903"/>
    </row>
    <row r="10" spans="1:10" ht="27" customHeight="1" thickBot="1">
      <c r="A10" s="77" t="s">
        <v>162</v>
      </c>
      <c r="B10" s="904" t="s">
        <v>277</v>
      </c>
      <c r="C10" s="905"/>
      <c r="D10" s="905"/>
      <c r="E10" s="905"/>
      <c r="F10" s="905"/>
      <c r="G10" s="905"/>
      <c r="H10" s="905"/>
      <c r="I10" s="905"/>
      <c r="J10" s="906"/>
    </row>
    <row r="11" spans="1:10" ht="49.95" customHeight="1" thickBot="1">
      <c r="A11" s="77" t="s">
        <v>278</v>
      </c>
      <c r="B11" s="901" t="s">
        <v>279</v>
      </c>
      <c r="C11" s="902"/>
      <c r="D11" s="902"/>
      <c r="E11" s="902"/>
      <c r="F11" s="902"/>
      <c r="G11" s="902"/>
      <c r="H11" s="902"/>
      <c r="I11" s="902"/>
      <c r="J11" s="903"/>
    </row>
    <row r="12" spans="1:10" ht="27" customHeight="1" thickBot="1">
      <c r="A12" s="77" t="s">
        <v>280</v>
      </c>
      <c r="B12" s="901" t="s">
        <v>281</v>
      </c>
      <c r="C12" s="902"/>
      <c r="D12" s="902"/>
      <c r="E12" s="902"/>
      <c r="F12" s="902"/>
      <c r="G12" s="902"/>
      <c r="H12" s="902"/>
      <c r="I12" s="902"/>
      <c r="J12" s="903"/>
    </row>
    <row r="13" spans="1:10" ht="27" customHeight="1" thickBot="1">
      <c r="A13" s="77" t="s">
        <v>282</v>
      </c>
      <c r="B13" s="901" t="s">
        <v>283</v>
      </c>
      <c r="C13" s="902"/>
      <c r="D13" s="902"/>
      <c r="E13" s="902"/>
      <c r="F13" s="902"/>
      <c r="G13" s="902"/>
      <c r="H13" s="902"/>
      <c r="I13" s="902"/>
      <c r="J13" s="903"/>
    </row>
    <row r="14" spans="1:10" ht="27" customHeight="1" thickBot="1">
      <c r="A14" s="77" t="s">
        <v>165</v>
      </c>
      <c r="B14" s="901" t="s">
        <v>284</v>
      </c>
      <c r="C14" s="902"/>
      <c r="D14" s="902"/>
      <c r="E14" s="902"/>
      <c r="F14" s="902"/>
      <c r="G14" s="902"/>
      <c r="H14" s="902"/>
      <c r="I14" s="902"/>
      <c r="J14" s="903"/>
    </row>
    <row r="15" spans="1:10" ht="27" customHeight="1" thickBot="1">
      <c r="A15" s="211" t="s">
        <v>170</v>
      </c>
      <c r="B15" s="901" t="s">
        <v>285</v>
      </c>
      <c r="C15" s="902"/>
      <c r="D15" s="902"/>
      <c r="E15" s="902"/>
      <c r="F15" s="902"/>
      <c r="G15" s="902"/>
      <c r="H15" s="902"/>
      <c r="I15" s="902"/>
      <c r="J15" s="903"/>
    </row>
    <row r="16" spans="1:10" ht="27" customHeight="1" thickBot="1">
      <c r="A16" s="211" t="s">
        <v>286</v>
      </c>
      <c r="B16" s="901" t="s">
        <v>287</v>
      </c>
      <c r="C16" s="902"/>
      <c r="D16" s="902"/>
      <c r="E16" s="902"/>
      <c r="F16" s="902"/>
      <c r="G16" s="902"/>
      <c r="H16" s="902"/>
      <c r="I16" s="902"/>
      <c r="J16" s="903"/>
    </row>
    <row r="17" spans="1:10" ht="27" customHeight="1" thickBot="1">
      <c r="A17" s="96" t="s">
        <v>288</v>
      </c>
      <c r="B17" s="901" t="s">
        <v>289</v>
      </c>
      <c r="C17" s="902"/>
      <c r="D17" s="902"/>
      <c r="E17" s="902"/>
      <c r="F17" s="902"/>
      <c r="G17" s="902"/>
      <c r="H17" s="902"/>
      <c r="I17" s="902"/>
      <c r="J17" s="903"/>
    </row>
    <row r="18" spans="1:10" ht="27" customHeight="1" thickBot="1">
      <c r="A18" s="77" t="s">
        <v>290</v>
      </c>
      <c r="B18" s="901" t="s">
        <v>292</v>
      </c>
      <c r="C18" s="902"/>
      <c r="D18" s="902"/>
      <c r="E18" s="902"/>
      <c r="F18" s="902"/>
      <c r="G18" s="902"/>
      <c r="H18" s="902"/>
      <c r="I18" s="902"/>
      <c r="J18" s="903"/>
    </row>
    <row r="19" spans="1:10" ht="27" customHeight="1" thickBot="1">
      <c r="A19" s="77" t="s">
        <v>293</v>
      </c>
      <c r="B19" s="901" t="s">
        <v>295</v>
      </c>
      <c r="C19" s="902"/>
      <c r="D19" s="902"/>
      <c r="E19" s="902"/>
      <c r="F19" s="902"/>
      <c r="G19" s="902"/>
      <c r="H19" s="902"/>
      <c r="I19" s="902"/>
      <c r="J19" s="903"/>
    </row>
    <row r="20" spans="1:10" ht="27" customHeight="1" thickBot="1">
      <c r="A20" s="77" t="s">
        <v>296</v>
      </c>
      <c r="B20" s="901" t="s">
        <v>299</v>
      </c>
      <c r="C20" s="902"/>
      <c r="D20" s="902"/>
      <c r="E20" s="902"/>
      <c r="F20" s="902"/>
      <c r="G20" s="902"/>
      <c r="H20" s="902"/>
      <c r="I20" s="902"/>
      <c r="J20" s="903"/>
    </row>
    <row r="21" spans="1:10" ht="27" customHeight="1" thickBot="1">
      <c r="A21" s="77" t="s">
        <v>282</v>
      </c>
      <c r="B21" s="901" t="s">
        <v>283</v>
      </c>
      <c r="C21" s="902"/>
      <c r="D21" s="902"/>
      <c r="E21" s="902"/>
      <c r="F21" s="902"/>
      <c r="G21" s="902"/>
      <c r="H21" s="902"/>
      <c r="I21" s="902"/>
      <c r="J21" s="903"/>
    </row>
    <row r="22" spans="1:10" ht="27" customHeight="1" thickBot="1">
      <c r="A22" s="77" t="s">
        <v>300</v>
      </c>
      <c r="B22" s="901" t="s">
        <v>302</v>
      </c>
      <c r="C22" s="902"/>
      <c r="D22" s="902"/>
      <c r="E22" s="902"/>
      <c r="F22" s="902"/>
      <c r="G22" s="902"/>
      <c r="H22" s="902"/>
      <c r="I22" s="902"/>
      <c r="J22" s="903"/>
    </row>
    <row r="23" spans="1:10" ht="27" customHeight="1" thickBot="1">
      <c r="A23" s="77" t="s">
        <v>168</v>
      </c>
      <c r="B23" s="901" t="s">
        <v>303</v>
      </c>
      <c r="C23" s="902"/>
      <c r="D23" s="902"/>
      <c r="E23" s="902"/>
      <c r="F23" s="902"/>
      <c r="G23" s="902"/>
      <c r="H23" s="902"/>
      <c r="I23" s="902"/>
      <c r="J23" s="903"/>
    </row>
    <row r="24" spans="1:10" ht="27" customHeight="1" thickBot="1">
      <c r="A24" s="77" t="s">
        <v>304</v>
      </c>
      <c r="B24" s="913" t="s">
        <v>305</v>
      </c>
      <c r="C24" s="914"/>
      <c r="D24" s="914"/>
      <c r="E24" s="914"/>
      <c r="F24" s="914"/>
      <c r="G24" s="914"/>
      <c r="H24" s="914"/>
      <c r="I24" s="914"/>
      <c r="J24" s="903"/>
    </row>
    <row r="25" spans="1:10" ht="27" customHeight="1" thickBot="1">
      <c r="A25" s="77" t="s">
        <v>306</v>
      </c>
      <c r="B25" s="907" t="s">
        <v>307</v>
      </c>
      <c r="C25" s="908"/>
      <c r="D25" s="908"/>
      <c r="E25" s="908"/>
      <c r="F25" s="908"/>
      <c r="G25" s="908"/>
      <c r="H25" s="908"/>
      <c r="I25" s="908"/>
      <c r="J25" s="909"/>
    </row>
    <row r="26" spans="1:10" ht="27" customHeight="1" thickBot="1">
      <c r="A26" s="97" t="s">
        <v>308</v>
      </c>
      <c r="B26" s="910" t="s">
        <v>310</v>
      </c>
      <c r="C26" s="911"/>
      <c r="D26" s="911"/>
      <c r="E26" s="911"/>
      <c r="F26" s="911"/>
      <c r="G26" s="911"/>
      <c r="H26" s="911"/>
      <c r="I26" s="911"/>
      <c r="J26" s="912"/>
    </row>
    <row r="27" spans="1:10" ht="13.8" thickBot="1">
      <c r="A27" s="165"/>
      <c r="B27" s="166"/>
      <c r="C27" s="166"/>
      <c r="D27" s="166"/>
      <c r="E27" s="166"/>
      <c r="F27" s="166"/>
      <c r="G27" s="166"/>
      <c r="H27" s="166"/>
      <c r="I27" s="166"/>
      <c r="J27" s="167"/>
    </row>
  </sheetData>
  <dataConsolidate/>
  <mergeCells count="25">
    <mergeCell ref="B1:H6"/>
    <mergeCell ref="I1:J1"/>
    <mergeCell ref="I2:J2"/>
    <mergeCell ref="I5:J5"/>
    <mergeCell ref="I6:J6"/>
    <mergeCell ref="B25:J25"/>
    <mergeCell ref="B26:J26"/>
    <mergeCell ref="B19:J19"/>
    <mergeCell ref="B20:J20"/>
    <mergeCell ref="B21:J21"/>
    <mergeCell ref="B22:J22"/>
    <mergeCell ref="B23:J23"/>
    <mergeCell ref="B24:J24"/>
    <mergeCell ref="B18:J18"/>
    <mergeCell ref="B7:J7"/>
    <mergeCell ref="B8:J8"/>
    <mergeCell ref="B9:J9"/>
    <mergeCell ref="B10:J10"/>
    <mergeCell ref="B11:J11"/>
    <mergeCell ref="B12:J12"/>
    <mergeCell ref="B13:J13"/>
    <mergeCell ref="B14:J14"/>
    <mergeCell ref="B15:J15"/>
    <mergeCell ref="B16:J16"/>
    <mergeCell ref="B17:J17"/>
  </mergeCells>
  <pageMargins left="0.70866141732283472" right="0.70866141732283472" top="0.74803149606299213" bottom="0.74803149606299213" header="0.31496062992125984" footer="0.31496062992125984"/>
  <pageSetup paperSize="9" scale="75" orientation="portrait" r:id="rId1"/>
  <headerFooter>
    <oddFooter>&amp;C&amp;A&amp;R&amp;P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J27"/>
  <sheetViews>
    <sheetView showGridLines="0" view="pageBreakPreview" zoomScaleNormal="100" zoomScaleSheetLayoutView="100" workbookViewId="0">
      <selection activeCell="B7" sqref="B7:J7"/>
    </sheetView>
  </sheetViews>
  <sheetFormatPr defaultRowHeight="13.2"/>
  <cols>
    <col min="1" max="1" width="26.109375" customWidth="1"/>
    <col min="2" max="8" width="10.44140625" customWidth="1"/>
  </cols>
  <sheetData>
    <row r="1" spans="1:10" ht="12.9" customHeight="1" thickBot="1">
      <c r="A1" s="301"/>
      <c r="B1" s="774" t="s">
        <v>345</v>
      </c>
      <c r="C1" s="774"/>
      <c r="D1" s="774"/>
      <c r="E1" s="774"/>
      <c r="F1" s="774"/>
      <c r="G1" s="774"/>
      <c r="H1" s="774"/>
      <c r="I1" s="889" t="s">
        <v>346</v>
      </c>
      <c r="J1" s="890"/>
    </row>
    <row r="2" spans="1:10" ht="12.9" customHeight="1" thickBot="1">
      <c r="A2" s="302"/>
      <c r="B2" s="775"/>
      <c r="C2" s="775"/>
      <c r="D2" s="775"/>
      <c r="E2" s="775"/>
      <c r="F2" s="775"/>
      <c r="G2" s="775"/>
      <c r="H2" s="775"/>
      <c r="I2" s="915" t="s">
        <v>347</v>
      </c>
      <c r="J2" s="916"/>
    </row>
    <row r="3" spans="1:10" ht="12.9" customHeight="1" thickBot="1">
      <c r="A3" s="302"/>
      <c r="B3" s="775"/>
      <c r="C3" s="775"/>
      <c r="D3" s="775"/>
      <c r="E3" s="775"/>
      <c r="F3" s="775"/>
      <c r="G3" s="775"/>
      <c r="H3" s="775"/>
      <c r="I3" s="298" t="s">
        <v>348</v>
      </c>
      <c r="J3" s="298" t="s">
        <v>19</v>
      </c>
    </row>
    <row r="4" spans="1:10" ht="12.9" customHeight="1" thickBot="1">
      <c r="A4" s="302"/>
      <c r="B4" s="775"/>
      <c r="C4" s="775"/>
      <c r="D4" s="775"/>
      <c r="E4" s="775"/>
      <c r="F4" s="775"/>
      <c r="G4" s="775"/>
      <c r="H4" s="775"/>
      <c r="I4" s="299" t="s">
        <v>357</v>
      </c>
      <c r="J4" s="300" t="s">
        <v>454</v>
      </c>
    </row>
    <row r="5" spans="1:10" ht="12.9" customHeight="1" thickBot="1">
      <c r="A5" s="302"/>
      <c r="B5" s="775"/>
      <c r="C5" s="775"/>
      <c r="D5" s="775"/>
      <c r="E5" s="775"/>
      <c r="F5" s="775"/>
      <c r="G5" s="775"/>
      <c r="H5" s="775"/>
      <c r="I5" s="889" t="s">
        <v>349</v>
      </c>
      <c r="J5" s="890"/>
    </row>
    <row r="6" spans="1:10" ht="12.9" customHeight="1" thickBot="1">
      <c r="A6" s="303"/>
      <c r="B6" s="833"/>
      <c r="C6" s="833"/>
      <c r="D6" s="833"/>
      <c r="E6" s="833"/>
      <c r="F6" s="833"/>
      <c r="G6" s="833"/>
      <c r="H6" s="833"/>
      <c r="I6" s="893"/>
      <c r="J6" s="894"/>
    </row>
    <row r="7" spans="1:10" ht="27" customHeight="1" thickBot="1">
      <c r="A7" s="297" t="s">
        <v>275</v>
      </c>
      <c r="B7" s="883" t="s">
        <v>604</v>
      </c>
      <c r="C7" s="884"/>
      <c r="D7" s="884"/>
      <c r="E7" s="884"/>
      <c r="F7" s="884"/>
      <c r="G7" s="884"/>
      <c r="H7" s="884"/>
      <c r="I7" s="884"/>
      <c r="J7" s="885"/>
    </row>
    <row r="8" spans="1:10" ht="27" customHeight="1" thickBot="1">
      <c r="A8" s="175" t="s">
        <v>574</v>
      </c>
      <c r="B8" s="895" t="s">
        <v>575</v>
      </c>
      <c r="C8" s="896"/>
      <c r="D8" s="896"/>
      <c r="E8" s="896"/>
      <c r="F8" s="896"/>
      <c r="G8" s="896"/>
      <c r="H8" s="896"/>
      <c r="I8" s="896"/>
      <c r="J8" s="897"/>
    </row>
    <row r="9" spans="1:10" ht="27" customHeight="1" thickBot="1">
      <c r="A9" s="77" t="s">
        <v>576</v>
      </c>
      <c r="B9" s="901" t="s">
        <v>577</v>
      </c>
      <c r="C9" s="902"/>
      <c r="D9" s="902"/>
      <c r="E9" s="902"/>
      <c r="F9" s="902"/>
      <c r="G9" s="902"/>
      <c r="H9" s="902"/>
      <c r="I9" s="902"/>
      <c r="J9" s="903"/>
    </row>
    <row r="10" spans="1:10" ht="27" customHeight="1" thickBot="1">
      <c r="A10" s="77" t="s">
        <v>550</v>
      </c>
      <c r="B10" s="904" t="s">
        <v>578</v>
      </c>
      <c r="C10" s="905"/>
      <c r="D10" s="905"/>
      <c r="E10" s="905"/>
      <c r="F10" s="905"/>
      <c r="G10" s="905"/>
      <c r="H10" s="905"/>
      <c r="I10" s="905"/>
      <c r="J10" s="906"/>
    </row>
    <row r="11" spans="1:10" ht="49.95" customHeight="1" thickBot="1">
      <c r="A11" s="77" t="s">
        <v>554</v>
      </c>
      <c r="B11" s="901" t="s">
        <v>579</v>
      </c>
      <c r="C11" s="902"/>
      <c r="D11" s="902"/>
      <c r="E11" s="902"/>
      <c r="F11" s="902"/>
      <c r="G11" s="902"/>
      <c r="H11" s="902"/>
      <c r="I11" s="902"/>
      <c r="J11" s="903"/>
    </row>
    <row r="12" spans="1:10" ht="27" customHeight="1" thickBot="1">
      <c r="A12" s="77" t="s">
        <v>557</v>
      </c>
      <c r="B12" s="901" t="s">
        <v>580</v>
      </c>
      <c r="C12" s="902"/>
      <c r="D12" s="902"/>
      <c r="E12" s="902"/>
      <c r="F12" s="902"/>
      <c r="G12" s="902"/>
      <c r="H12" s="902"/>
      <c r="I12" s="902"/>
      <c r="J12" s="903"/>
    </row>
    <row r="13" spans="1:10" ht="27" customHeight="1" thickBot="1">
      <c r="A13" s="77" t="s">
        <v>581</v>
      </c>
      <c r="B13" s="901" t="s">
        <v>582</v>
      </c>
      <c r="C13" s="902"/>
      <c r="D13" s="902"/>
      <c r="E13" s="902"/>
      <c r="F13" s="902"/>
      <c r="G13" s="902"/>
      <c r="H13" s="902"/>
      <c r="I13" s="902"/>
      <c r="J13" s="903"/>
    </row>
    <row r="14" spans="1:10" ht="27" customHeight="1" thickBot="1">
      <c r="A14" s="77" t="s">
        <v>583</v>
      </c>
      <c r="B14" s="901" t="s">
        <v>584</v>
      </c>
      <c r="C14" s="902"/>
      <c r="D14" s="902"/>
      <c r="E14" s="902"/>
      <c r="F14" s="902"/>
      <c r="G14" s="902"/>
      <c r="H14" s="902"/>
      <c r="I14" s="902"/>
      <c r="J14" s="903"/>
    </row>
    <row r="15" spans="1:10" ht="27" customHeight="1" thickBot="1">
      <c r="A15" s="77" t="s">
        <v>563</v>
      </c>
      <c r="B15" s="901" t="s">
        <v>585</v>
      </c>
      <c r="C15" s="902"/>
      <c r="D15" s="902"/>
      <c r="E15" s="902"/>
      <c r="F15" s="902"/>
      <c r="G15" s="902"/>
      <c r="H15" s="902"/>
      <c r="I15" s="902"/>
      <c r="J15" s="903"/>
    </row>
    <row r="16" spans="1:10" ht="27" customHeight="1" thickBot="1">
      <c r="A16" s="77" t="s">
        <v>564</v>
      </c>
      <c r="B16" s="901" t="s">
        <v>586</v>
      </c>
      <c r="C16" s="902"/>
      <c r="D16" s="902"/>
      <c r="E16" s="902"/>
      <c r="F16" s="902"/>
      <c r="G16" s="902"/>
      <c r="H16" s="902"/>
      <c r="I16" s="902"/>
      <c r="J16" s="903"/>
    </row>
    <row r="17" spans="1:10" ht="27" customHeight="1" thickBot="1">
      <c r="A17" s="96" t="s">
        <v>587</v>
      </c>
      <c r="B17" s="901" t="s">
        <v>588</v>
      </c>
      <c r="C17" s="902"/>
      <c r="D17" s="902"/>
      <c r="E17" s="902"/>
      <c r="F17" s="902"/>
      <c r="G17" s="902"/>
      <c r="H17" s="902"/>
      <c r="I17" s="902"/>
      <c r="J17" s="903"/>
    </row>
    <row r="18" spans="1:10" ht="27" customHeight="1" thickBot="1">
      <c r="A18" s="77" t="s">
        <v>589</v>
      </c>
      <c r="B18" s="901" t="s">
        <v>590</v>
      </c>
      <c r="C18" s="902"/>
      <c r="D18" s="902"/>
      <c r="E18" s="902"/>
      <c r="F18" s="902"/>
      <c r="G18" s="902"/>
      <c r="H18" s="902"/>
      <c r="I18" s="902"/>
      <c r="J18" s="903"/>
    </row>
    <row r="19" spans="1:10" ht="27" customHeight="1" thickBot="1">
      <c r="A19" s="77" t="s">
        <v>591</v>
      </c>
      <c r="B19" s="901" t="s">
        <v>592</v>
      </c>
      <c r="C19" s="902"/>
      <c r="D19" s="902"/>
      <c r="E19" s="902"/>
      <c r="F19" s="902"/>
      <c r="G19" s="902"/>
      <c r="H19" s="902"/>
      <c r="I19" s="902"/>
      <c r="J19" s="903"/>
    </row>
    <row r="20" spans="1:10" ht="27" customHeight="1" thickBot="1">
      <c r="A20" s="77" t="s">
        <v>593</v>
      </c>
      <c r="B20" s="901" t="s">
        <v>594</v>
      </c>
      <c r="C20" s="902"/>
      <c r="D20" s="902"/>
      <c r="E20" s="902"/>
      <c r="F20" s="902"/>
      <c r="G20" s="902"/>
      <c r="H20" s="902"/>
      <c r="I20" s="902"/>
      <c r="J20" s="903"/>
    </row>
    <row r="21" spans="1:10" ht="27" customHeight="1" thickBot="1">
      <c r="A21" s="77" t="s">
        <v>581</v>
      </c>
      <c r="B21" s="901" t="s">
        <v>582</v>
      </c>
      <c r="C21" s="902"/>
      <c r="D21" s="902"/>
      <c r="E21" s="902"/>
      <c r="F21" s="902"/>
      <c r="G21" s="902"/>
      <c r="H21" s="902"/>
      <c r="I21" s="902"/>
      <c r="J21" s="903"/>
    </row>
    <row r="22" spans="1:10" ht="27" customHeight="1" thickBot="1">
      <c r="A22" s="77" t="s">
        <v>595</v>
      </c>
      <c r="B22" s="901" t="s">
        <v>596</v>
      </c>
      <c r="C22" s="902"/>
      <c r="D22" s="902"/>
      <c r="E22" s="902"/>
      <c r="F22" s="902"/>
      <c r="G22" s="902"/>
      <c r="H22" s="902"/>
      <c r="I22" s="902"/>
      <c r="J22" s="903"/>
    </row>
    <row r="23" spans="1:10" ht="27" customHeight="1" thickBot="1">
      <c r="A23" s="77" t="s">
        <v>597</v>
      </c>
      <c r="B23" s="901" t="s">
        <v>598</v>
      </c>
      <c r="C23" s="902"/>
      <c r="D23" s="902"/>
      <c r="E23" s="902"/>
      <c r="F23" s="902"/>
      <c r="G23" s="902"/>
      <c r="H23" s="902"/>
      <c r="I23" s="902"/>
      <c r="J23" s="903"/>
    </row>
    <row r="24" spans="1:10" ht="27" customHeight="1" thickBot="1">
      <c r="A24" s="77" t="s">
        <v>553</v>
      </c>
      <c r="B24" s="913" t="s">
        <v>599</v>
      </c>
      <c r="C24" s="914"/>
      <c r="D24" s="914"/>
      <c r="E24" s="914"/>
      <c r="F24" s="914"/>
      <c r="G24" s="914"/>
      <c r="H24" s="914"/>
      <c r="I24" s="914"/>
      <c r="J24" s="903"/>
    </row>
    <row r="25" spans="1:10" ht="27" customHeight="1" thickBot="1">
      <c r="A25" s="77" t="s">
        <v>600</v>
      </c>
      <c r="B25" s="907" t="s">
        <v>601</v>
      </c>
      <c r="C25" s="908"/>
      <c r="D25" s="908"/>
      <c r="E25" s="908"/>
      <c r="F25" s="908"/>
      <c r="G25" s="908"/>
      <c r="H25" s="908"/>
      <c r="I25" s="908"/>
      <c r="J25" s="909"/>
    </row>
    <row r="26" spans="1:10" ht="27" customHeight="1" thickBot="1">
      <c r="A26" s="97" t="s">
        <v>602</v>
      </c>
      <c r="B26" s="910" t="s">
        <v>603</v>
      </c>
      <c r="C26" s="911"/>
      <c r="D26" s="911"/>
      <c r="E26" s="911"/>
      <c r="F26" s="911"/>
      <c r="G26" s="911"/>
      <c r="H26" s="911"/>
      <c r="I26" s="911"/>
      <c r="J26" s="912"/>
    </row>
    <row r="27" spans="1:10" ht="13.8" thickBot="1">
      <c r="A27" s="165"/>
      <c r="B27" s="166"/>
      <c r="C27" s="166"/>
      <c r="D27" s="166"/>
      <c r="E27" s="166"/>
      <c r="F27" s="166"/>
      <c r="G27" s="166"/>
      <c r="H27" s="166"/>
      <c r="I27" s="166"/>
      <c r="J27" s="167"/>
    </row>
  </sheetData>
  <dataConsolidate/>
  <mergeCells count="25">
    <mergeCell ref="B26:J26"/>
    <mergeCell ref="B20:J20"/>
    <mergeCell ref="B21:J21"/>
    <mergeCell ref="B22:J22"/>
    <mergeCell ref="B23:J23"/>
    <mergeCell ref="B24:J24"/>
    <mergeCell ref="B25:J25"/>
    <mergeCell ref="B19:J19"/>
    <mergeCell ref="B8:J8"/>
    <mergeCell ref="B9:J9"/>
    <mergeCell ref="B10:J10"/>
    <mergeCell ref="B11:J11"/>
    <mergeCell ref="B12:J12"/>
    <mergeCell ref="B13:J13"/>
    <mergeCell ref="B14:J14"/>
    <mergeCell ref="B15:J15"/>
    <mergeCell ref="B16:J16"/>
    <mergeCell ref="B17:J17"/>
    <mergeCell ref="B18:J18"/>
    <mergeCell ref="B7:J7"/>
    <mergeCell ref="B1:H6"/>
    <mergeCell ref="I1:J1"/>
    <mergeCell ref="I2:J2"/>
    <mergeCell ref="I5:J5"/>
    <mergeCell ref="I6:J6"/>
  </mergeCells>
  <pageMargins left="0.70866141732283472" right="0.70866141732283472" top="0.74803149606299213" bottom="0.74803149606299213" header="0.31496062992125984" footer="0.31496062992125984"/>
  <pageSetup paperSize="9" scale="75" orientation="portrait" r:id="rId1"/>
  <headerFooter>
    <oddFooter>&amp;C&amp;A&amp;R&amp;P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75"/>
  <sheetViews>
    <sheetView showGridLines="0" view="pageBreakPreview" zoomScaleNormal="100" zoomScaleSheetLayoutView="100" zoomScalePageLayoutView="60" workbookViewId="0">
      <selection activeCell="T7" sqref="T7"/>
    </sheetView>
  </sheetViews>
  <sheetFormatPr defaultColWidth="9.109375" defaultRowHeight="13.2"/>
  <cols>
    <col min="1" max="1" width="9.109375" style="305"/>
    <col min="2" max="2" width="2.6640625" style="305" customWidth="1"/>
    <col min="3" max="4" width="9.109375" style="305"/>
    <col min="5" max="5" width="3.44140625" style="305" customWidth="1"/>
    <col min="6" max="6" width="0.88671875" style="305" customWidth="1"/>
    <col min="7" max="8" width="9.109375" style="305"/>
    <col min="9" max="9" width="1.44140625" style="305" customWidth="1"/>
    <col min="10" max="10" width="3.44140625" style="305" customWidth="1"/>
    <col min="11" max="11" width="0.88671875" style="305" customWidth="1"/>
    <col min="12" max="14" width="9.109375" style="305"/>
    <col min="15" max="15" width="7.5546875" style="305" customWidth="1"/>
    <col min="16" max="16" width="17" style="305" customWidth="1"/>
    <col min="17" max="18" width="9.109375" style="305"/>
    <col min="19" max="19" width="4.88671875" style="305" hidden="1" customWidth="1"/>
    <col min="20" max="16384" width="9.109375" style="305"/>
  </cols>
  <sheetData>
    <row r="1" spans="1:19" ht="15.6" customHeight="1" thickBot="1">
      <c r="A1" s="917"/>
      <c r="B1" s="918"/>
      <c r="C1" s="919"/>
      <c r="D1" s="926" t="str">
        <f>IF($P$2=$S$2,Punteggio!D1,Score_ENG!D1)</f>
        <v>MODULO PRE-VALUTAZIONE FORNITORE</v>
      </c>
      <c r="E1" s="927"/>
      <c r="F1" s="927"/>
      <c r="G1" s="927"/>
      <c r="H1" s="927"/>
      <c r="I1" s="927"/>
      <c r="J1" s="927"/>
      <c r="K1" s="927"/>
      <c r="L1" s="927"/>
      <c r="M1" s="927"/>
      <c r="N1" s="927"/>
      <c r="O1" s="927"/>
      <c r="P1" s="932" t="str">
        <f>IF($P$2=$S$2,Punteggio!P1,Score_ENG!P1)</f>
        <v>LINGUA</v>
      </c>
      <c r="Q1" s="933"/>
    </row>
    <row r="2" spans="1:19" ht="15.6" customHeight="1" thickBot="1">
      <c r="A2" s="920"/>
      <c r="B2" s="921"/>
      <c r="C2" s="922"/>
      <c r="D2" s="928"/>
      <c r="E2" s="929"/>
      <c r="F2" s="929"/>
      <c r="G2" s="929"/>
      <c r="H2" s="929"/>
      <c r="I2" s="929"/>
      <c r="J2" s="929"/>
      <c r="K2" s="929"/>
      <c r="L2" s="929"/>
      <c r="M2" s="929"/>
      <c r="N2" s="929"/>
      <c r="O2" s="929"/>
      <c r="P2" s="934" t="s">
        <v>339</v>
      </c>
      <c r="Q2" s="935"/>
      <c r="S2" s="305" t="s">
        <v>339</v>
      </c>
    </row>
    <row r="3" spans="1:19" ht="16.95" customHeight="1" thickBot="1">
      <c r="A3" s="920"/>
      <c r="B3" s="921"/>
      <c r="C3" s="922"/>
      <c r="D3" s="928"/>
      <c r="E3" s="929"/>
      <c r="F3" s="929"/>
      <c r="G3" s="929"/>
      <c r="H3" s="929"/>
      <c r="I3" s="929"/>
      <c r="J3" s="929"/>
      <c r="K3" s="929"/>
      <c r="L3" s="929"/>
      <c r="M3" s="929"/>
      <c r="N3" s="929"/>
      <c r="O3" s="929"/>
      <c r="P3" s="306" t="str">
        <f>IF($P$2=$S$2,Punteggio!P3,Score_ENG!P3)</f>
        <v>CODICE</v>
      </c>
      <c r="Q3" s="306" t="s">
        <v>19</v>
      </c>
      <c r="S3" s="305" t="s">
        <v>347</v>
      </c>
    </row>
    <row r="4" spans="1:19" ht="18" customHeight="1" thickBot="1">
      <c r="A4" s="920"/>
      <c r="B4" s="921"/>
      <c r="C4" s="922"/>
      <c r="D4" s="928"/>
      <c r="E4" s="929"/>
      <c r="F4" s="929"/>
      <c r="G4" s="929"/>
      <c r="H4" s="929"/>
      <c r="I4" s="929"/>
      <c r="J4" s="929"/>
      <c r="K4" s="929"/>
      <c r="L4" s="929"/>
      <c r="M4" s="929"/>
      <c r="N4" s="929"/>
      <c r="O4" s="929"/>
      <c r="P4" s="307" t="s">
        <v>357</v>
      </c>
      <c r="Q4" s="308" t="s">
        <v>625</v>
      </c>
    </row>
    <row r="5" spans="1:19" ht="18" customHeight="1" thickBot="1">
      <c r="A5" s="920"/>
      <c r="B5" s="921"/>
      <c r="C5" s="922"/>
      <c r="D5" s="928"/>
      <c r="E5" s="929"/>
      <c r="F5" s="929"/>
      <c r="G5" s="929"/>
      <c r="H5" s="929"/>
      <c r="I5" s="929"/>
      <c r="J5" s="929"/>
      <c r="K5" s="929"/>
      <c r="L5" s="929"/>
      <c r="M5" s="929"/>
      <c r="N5" s="929"/>
      <c r="O5" s="929"/>
      <c r="P5" s="932" t="str">
        <f>IF($P$2=$S$2,Punteggio!P5,Score_ENG!P5)</f>
        <v>NUMERAZIONE</v>
      </c>
      <c r="Q5" s="933"/>
      <c r="S5" s="305" t="s">
        <v>344</v>
      </c>
    </row>
    <row r="6" spans="1:19" ht="18" customHeight="1" thickBot="1">
      <c r="A6" s="923"/>
      <c r="B6" s="924"/>
      <c r="C6" s="925"/>
      <c r="D6" s="930"/>
      <c r="E6" s="931"/>
      <c r="F6" s="931"/>
      <c r="G6" s="931"/>
      <c r="H6" s="931"/>
      <c r="I6" s="931"/>
      <c r="J6" s="931"/>
      <c r="K6" s="931"/>
      <c r="L6" s="931"/>
      <c r="M6" s="931"/>
      <c r="N6" s="931"/>
      <c r="O6" s="931"/>
      <c r="P6" s="936"/>
      <c r="Q6" s="937"/>
    </row>
    <row r="7" spans="1:19" s="309" customFormat="1" ht="21.45" customHeight="1">
      <c r="A7" s="938" t="str">
        <f>IF($P$2=$S$2,Punteggio!A7,Score_ENG!A7)</f>
        <v>Nome azienda</v>
      </c>
      <c r="B7" s="939"/>
      <c r="C7" s="939"/>
      <c r="D7" s="939"/>
      <c r="E7" s="939"/>
      <c r="F7" s="939"/>
      <c r="G7" s="940"/>
      <c r="H7" s="941" t="str">
        <f>IF(COUNTA('Supplier Information'!$H$8)=0,IF(P2=S2,"Inserire il nome dell'Azienda nel foglio Informazione Fornitore","Insert Company name in Supplier Information sheet"),'Supplier Information'!$H$8)</f>
        <v>Inserire il nome dell'Azienda nel foglio Informazione Fornitore</v>
      </c>
      <c r="I7" s="942"/>
      <c r="J7" s="942"/>
      <c r="K7" s="942"/>
      <c r="L7" s="942"/>
      <c r="M7" s="942"/>
      <c r="N7" s="942"/>
      <c r="O7" s="942"/>
      <c r="P7" s="943"/>
      <c r="Q7" s="944"/>
    </row>
    <row r="8" spans="1:19" s="309" customFormat="1" ht="21.45" customHeight="1">
      <c r="A8" s="945" t="str">
        <f>IF($P$2=$S$2,Punteggio!A8,Score_ENG!A8)</f>
        <v>Sede</v>
      </c>
      <c r="B8" s="946"/>
      <c r="C8" s="946"/>
      <c r="D8" s="946"/>
      <c r="E8" s="946"/>
      <c r="F8" s="946"/>
      <c r="G8" s="947"/>
      <c r="H8" s="948" t="str">
        <f>IF(OR('Supplier Questionnaire'!C8="Inserire la sede",'Supplier Questionnaire'!C8="Insert Location"), IF(P2=S2,"Inserire la sede","Insert Location"), 'Supplier Questionnaire'!C8)</f>
        <v>Inserire la sede</v>
      </c>
      <c r="I8" s="949"/>
      <c r="J8" s="949"/>
      <c r="K8" s="949"/>
      <c r="L8" s="949"/>
      <c r="M8" s="949"/>
      <c r="N8" s="949"/>
      <c r="O8" s="949"/>
      <c r="P8" s="949"/>
      <c r="Q8" s="950"/>
    </row>
    <row r="9" spans="1:19" s="309" customFormat="1" ht="21.45" customHeight="1">
      <c r="A9" s="951" t="str">
        <f>IF($P$2=$S$2,Punteggio!A9,Score_ENG!A9)</f>
        <v>Data</v>
      </c>
      <c r="B9" s="952"/>
      <c r="C9" s="952"/>
      <c r="D9" s="952"/>
      <c r="E9" s="952"/>
      <c r="F9" s="952"/>
      <c r="G9" s="952"/>
      <c r="H9" s="953"/>
      <c r="I9" s="954"/>
      <c r="J9" s="954"/>
      <c r="K9" s="955"/>
      <c r="L9" s="956"/>
      <c r="M9" s="956"/>
      <c r="N9" s="956"/>
      <c r="O9" s="956"/>
      <c r="P9" s="956"/>
      <c r="Q9" s="957"/>
    </row>
    <row r="10" spans="1:19" ht="15.45" customHeight="1">
      <c r="A10" s="310"/>
      <c r="B10" s="311"/>
      <c r="C10" s="311"/>
      <c r="D10" s="311"/>
      <c r="E10" s="311"/>
      <c r="F10" s="311"/>
      <c r="G10" s="312"/>
      <c r="H10" s="312"/>
      <c r="I10" s="312"/>
      <c r="J10" s="312"/>
      <c r="K10" s="312"/>
      <c r="L10" s="312"/>
      <c r="M10" s="312"/>
      <c r="N10" s="312"/>
      <c r="O10" s="312"/>
      <c r="Q10" s="313"/>
    </row>
    <row r="11" spans="1:19">
      <c r="A11" s="314"/>
      <c r="Q11" s="313"/>
    </row>
    <row r="12" spans="1:19">
      <c r="A12" s="314"/>
      <c r="Q12" s="313"/>
    </row>
    <row r="13" spans="1:19">
      <c r="A13" s="314"/>
      <c r="Q13" s="313"/>
    </row>
    <row r="14" spans="1:19">
      <c r="A14" s="314"/>
      <c r="Q14" s="313"/>
    </row>
    <row r="15" spans="1:19">
      <c r="A15" s="314"/>
      <c r="Q15" s="313"/>
    </row>
    <row r="16" spans="1:19">
      <c r="A16" s="314"/>
      <c r="Q16" s="313"/>
    </row>
    <row r="17" spans="1:17">
      <c r="A17" s="314"/>
      <c r="Q17" s="313"/>
    </row>
    <row r="18" spans="1:17">
      <c r="A18" s="314"/>
      <c r="Q18" s="313"/>
    </row>
    <row r="19" spans="1:17">
      <c r="A19" s="314"/>
      <c r="Q19" s="313"/>
    </row>
    <row r="20" spans="1:17">
      <c r="A20" s="314"/>
      <c r="Q20" s="313"/>
    </row>
    <row r="21" spans="1:17">
      <c r="A21" s="314"/>
      <c r="Q21" s="313"/>
    </row>
    <row r="22" spans="1:17">
      <c r="A22" s="314"/>
      <c r="Q22" s="313"/>
    </row>
    <row r="23" spans="1:17">
      <c r="A23" s="314"/>
      <c r="Q23" s="313"/>
    </row>
    <row r="24" spans="1:17">
      <c r="A24" s="314"/>
      <c r="Q24" s="313"/>
    </row>
    <row r="25" spans="1:17">
      <c r="A25" s="314"/>
      <c r="Q25" s="313"/>
    </row>
    <row r="26" spans="1:17">
      <c r="A26" s="314"/>
      <c r="Q26" s="313"/>
    </row>
    <row r="27" spans="1:17">
      <c r="A27" s="314"/>
      <c r="Q27" s="313"/>
    </row>
    <row r="28" spans="1:17">
      <c r="A28" s="314"/>
      <c r="Q28" s="313"/>
    </row>
    <row r="29" spans="1:17">
      <c r="A29" s="314"/>
      <c r="Q29" s="313"/>
    </row>
    <row r="30" spans="1:17">
      <c r="A30" s="314"/>
      <c r="Q30" s="313"/>
    </row>
    <row r="31" spans="1:17">
      <c r="A31" s="314"/>
      <c r="Q31" s="313"/>
    </row>
    <row r="32" spans="1:17">
      <c r="A32" s="314"/>
      <c r="Q32" s="313"/>
    </row>
    <row r="33" spans="1:17">
      <c r="A33" s="314"/>
      <c r="Q33" s="313"/>
    </row>
    <row r="34" spans="1:17">
      <c r="A34" s="314"/>
      <c r="Q34" s="313"/>
    </row>
    <row r="35" spans="1:17">
      <c r="A35" s="314"/>
      <c r="Q35" s="313"/>
    </row>
    <row r="36" spans="1:17">
      <c r="A36" s="962" t="str">
        <f>IF($P$2=$S$2,Punteggio!A36,Score_ENG!A36)</f>
        <v>Numero totale di domande:</v>
      </c>
      <c r="B36" s="963"/>
      <c r="C36" s="963"/>
      <c r="D36" s="963"/>
      <c r="E36" s="963"/>
      <c r="F36" s="963"/>
      <c r="G36" s="315">
        <v>45</v>
      </c>
      <c r="Q36" s="313"/>
    </row>
    <row r="37" spans="1:17">
      <c r="A37" s="962" t="str">
        <f>IF($P$2=$S$2,Punteggio!A37,Score_ENG!A37)</f>
        <v>Numero di domande con risposta:</v>
      </c>
      <c r="B37" s="963"/>
      <c r="C37" s="963"/>
      <c r="D37" s="963"/>
      <c r="E37" s="963"/>
      <c r="F37" s="963"/>
      <c r="G37" s="315">
        <f>G38+G39+G40</f>
        <v>0</v>
      </c>
      <c r="Q37" s="313"/>
    </row>
    <row r="38" spans="1:17">
      <c r="A38" s="962" t="str">
        <f>IF($P$2=$S$2,Punteggio!A38,Score_ENG!A38)</f>
        <v>Totale numero di risposte "SI"</v>
      </c>
      <c r="B38" s="963"/>
      <c r="C38" s="963"/>
      <c r="D38" s="963"/>
      <c r="E38" s="963"/>
      <c r="F38" s="963"/>
      <c r="G38" s="315">
        <f>COUNTA('Supplier Questionnaire'!C12:C16,'Supplier Questionnaire'!C18:C27,'Supplier Questionnaire'!C29:C37,'Supplier Questionnaire'!C39:C48,'Supplier Questionnaire'!C50:C55,'Supplier Questionnaire'!C57:C61)</f>
        <v>0</v>
      </c>
      <c r="Q38" s="313"/>
    </row>
    <row r="39" spans="1:17">
      <c r="A39" s="962" t="str">
        <f>IF($P$2=$S$2,Punteggio!A39,Score_ENG!A39)</f>
        <v>Totale n° di risposte "PARZIALE"</v>
      </c>
      <c r="B39" s="963"/>
      <c r="C39" s="963"/>
      <c r="D39" s="963"/>
      <c r="E39" s="963"/>
      <c r="F39" s="963"/>
      <c r="G39" s="315">
        <f>COUNTA('Supplier Questionnaire'!D12:D16,'Supplier Questionnaire'!D18:D27,'Supplier Questionnaire'!D29:D37,'Supplier Questionnaire'!D39:D48,'Supplier Questionnaire'!D50:D55,'Supplier Questionnaire'!D57:D61)</f>
        <v>0</v>
      </c>
      <c r="Q39" s="313"/>
    </row>
    <row r="40" spans="1:17">
      <c r="A40" s="962" t="str">
        <f>IF($P$2=$S$2,Punteggio!A40,Score_ENG!A40)</f>
        <v>Totale numero di risposte "NO"</v>
      </c>
      <c r="B40" s="963"/>
      <c r="C40" s="963"/>
      <c r="D40" s="963"/>
      <c r="E40" s="963"/>
      <c r="F40" s="963"/>
      <c r="G40" s="315">
        <f>COUNTA('Supplier Questionnaire'!E12:E16,'Supplier Questionnaire'!E18:E27,'Supplier Questionnaire'!E29:E37,'Supplier Questionnaire'!E39:E48,'Supplier Questionnaire'!E50:E55,'Supplier Questionnaire'!E57:E61)</f>
        <v>0</v>
      </c>
      <c r="H40" s="316"/>
      <c r="I40" s="317"/>
      <c r="J40" s="317"/>
      <c r="K40" s="317"/>
      <c r="L40" s="317"/>
      <c r="M40" s="317"/>
      <c r="N40" s="317"/>
      <c r="O40" s="317"/>
      <c r="Q40" s="313"/>
    </row>
    <row r="41" spans="1:17" ht="6.9" customHeight="1" thickBot="1">
      <c r="A41" s="314"/>
      <c r="Q41" s="313"/>
    </row>
    <row r="42" spans="1:17" ht="24.9" customHeight="1" thickBot="1">
      <c r="A42" s="964" t="str">
        <f>IF($P$2=$S$2,Punteggio!A42,Score_ENG!A42)</f>
        <v>Risultati Supplementari della Sostenibilità</v>
      </c>
      <c r="B42" s="965"/>
      <c r="C42" s="965"/>
      <c r="D42" s="965"/>
      <c r="E42" s="965"/>
      <c r="F42" s="965"/>
      <c r="G42" s="965"/>
      <c r="H42" s="966"/>
      <c r="I42" s="967" t="str">
        <f>IF(COUNTA('Sustainability Supplement'!C12:E25)=0,'Sustainability Supplement'!H11,'Sustainability Supplement'!C26:E26)</f>
        <v>N/A</v>
      </c>
      <c r="J42" s="968"/>
      <c r="K42" s="968"/>
      <c r="L42" s="969"/>
      <c r="Q42" s="313"/>
    </row>
    <row r="43" spans="1:17" ht="6.9" customHeight="1" thickBot="1">
      <c r="A43" s="314"/>
      <c r="Q43" s="313"/>
    </row>
    <row r="44" spans="1:17" ht="6.9" customHeight="1" thickBot="1">
      <c r="A44" s="970" t="str">
        <f>IF($P$2=$S$2,Punteggio!A44,Score_ENG!A44)</f>
        <v>Esito</v>
      </c>
      <c r="B44" s="971"/>
      <c r="C44" s="972"/>
      <c r="G44" s="979" t="str">
        <f>IF($P$2=$S$2,Punteggio!G44,Score_ENG!G44)</f>
        <v>Positivo</v>
      </c>
      <c r="H44" s="979"/>
      <c r="L44" s="979" t="str">
        <f>IF($P$2=$S$2,Punteggio!L44,Score_ENG!L44)</f>
        <v>Negativo</v>
      </c>
      <c r="M44" s="979"/>
      <c r="Q44" s="313"/>
    </row>
    <row r="45" spans="1:17" ht="18" customHeight="1" thickBot="1">
      <c r="A45" s="973"/>
      <c r="B45" s="974"/>
      <c r="C45" s="975"/>
      <c r="E45" s="318"/>
      <c r="G45" s="979"/>
      <c r="H45" s="979"/>
      <c r="J45" s="318"/>
      <c r="L45" s="979"/>
      <c r="M45" s="979"/>
      <c r="Q45" s="313"/>
    </row>
    <row r="46" spans="1:17" ht="6.9" customHeight="1" thickBot="1">
      <c r="A46" s="976"/>
      <c r="B46" s="977"/>
      <c r="C46" s="978"/>
      <c r="G46" s="979"/>
      <c r="H46" s="979"/>
      <c r="L46" s="979"/>
      <c r="M46" s="979"/>
      <c r="Q46" s="313"/>
    </row>
    <row r="47" spans="1:17" ht="6.9" customHeight="1" thickBot="1">
      <c r="A47" s="314"/>
      <c r="Q47" s="313"/>
    </row>
    <row r="48" spans="1:17" ht="16.2" thickBot="1">
      <c r="A48" s="980" t="str">
        <f>IF($P$2=$S$2,Punteggio!A48,Score_ENG!A48)</f>
        <v>Note:</v>
      </c>
      <c r="B48" s="981"/>
      <c r="C48" s="982"/>
      <c r="Q48" s="313"/>
    </row>
    <row r="49" spans="1:17" ht="18" customHeight="1">
      <c r="A49" s="958"/>
      <c r="B49" s="959"/>
      <c r="C49" s="959"/>
      <c r="D49" s="960"/>
      <c r="E49" s="960"/>
      <c r="F49" s="960"/>
      <c r="G49" s="960"/>
      <c r="H49" s="960"/>
      <c r="I49" s="960"/>
      <c r="J49" s="960"/>
      <c r="K49" s="960"/>
      <c r="L49" s="960"/>
      <c r="M49" s="960"/>
      <c r="N49" s="960"/>
      <c r="O49" s="960"/>
      <c r="P49" s="960"/>
      <c r="Q49" s="961"/>
    </row>
    <row r="50" spans="1:17" ht="18" customHeight="1">
      <c r="A50" s="983"/>
      <c r="B50" s="960"/>
      <c r="C50" s="960"/>
      <c r="D50" s="960"/>
      <c r="E50" s="960"/>
      <c r="F50" s="960"/>
      <c r="G50" s="960"/>
      <c r="H50" s="960"/>
      <c r="I50" s="960"/>
      <c r="J50" s="960"/>
      <c r="K50" s="960"/>
      <c r="L50" s="960"/>
      <c r="M50" s="960"/>
      <c r="N50" s="960"/>
      <c r="O50" s="960"/>
      <c r="P50" s="960"/>
      <c r="Q50" s="961"/>
    </row>
    <row r="51" spans="1:17" s="319" customFormat="1" ht="18" customHeight="1">
      <c r="A51" s="983"/>
      <c r="B51" s="960"/>
      <c r="C51" s="960"/>
      <c r="D51" s="960"/>
      <c r="E51" s="960"/>
      <c r="F51" s="960"/>
      <c r="G51" s="960"/>
      <c r="H51" s="960"/>
      <c r="I51" s="960"/>
      <c r="J51" s="960"/>
      <c r="K51" s="960"/>
      <c r="L51" s="960"/>
      <c r="M51" s="960"/>
      <c r="N51" s="960"/>
      <c r="O51" s="960"/>
      <c r="P51" s="960"/>
      <c r="Q51" s="961"/>
    </row>
    <row r="52" spans="1:17" ht="6.9" customHeight="1">
      <c r="A52" s="314"/>
      <c r="Q52" s="313"/>
    </row>
    <row r="53" spans="1:17" s="320" customFormat="1" ht="20.100000000000001" customHeight="1">
      <c r="A53" s="984" t="str">
        <f>IF($P$2=$S$2,Punteggio!A53,Score_ENG!A53)</f>
        <v>Conclusioni</v>
      </c>
      <c r="B53" s="985"/>
      <c r="C53" s="985"/>
      <c r="D53" s="985"/>
      <c r="E53" s="985"/>
      <c r="F53" s="985"/>
      <c r="G53" s="985"/>
      <c r="H53" s="985"/>
      <c r="I53" s="985"/>
      <c r="J53" s="985"/>
      <c r="K53" s="985"/>
      <c r="L53" s="985"/>
      <c r="M53" s="985"/>
      <c r="N53" s="985"/>
      <c r="O53" s="985"/>
      <c r="P53" s="985"/>
      <c r="Q53" s="986"/>
    </row>
    <row r="54" spans="1:17" s="322" customFormat="1" ht="20.100000000000001" customHeight="1">
      <c r="A54" s="987" t="str">
        <f>IF($P$2=$S$2,Punteggio!A54,Score_ENG!A54)</f>
        <v>Miglioramenti</v>
      </c>
      <c r="B54" s="988"/>
      <c r="C54" s="989"/>
      <c r="D54" s="989"/>
      <c r="E54" s="989"/>
      <c r="F54" s="989"/>
      <c r="G54" s="989"/>
      <c r="H54" s="989"/>
      <c r="I54" s="989"/>
      <c r="J54" s="990" t="str">
        <f>IF($P$2=$S$2,Punteggio!J54,Score_ENG!J54)</f>
        <v>Piano d'azione</v>
      </c>
      <c r="K54" s="991"/>
      <c r="L54" s="991"/>
      <c r="M54" s="991"/>
      <c r="N54" s="988"/>
      <c r="O54" s="989" t="str">
        <f>IF($P$2=$S$2,Punteggio!O54,Score_ENG!O54)</f>
        <v>Resp.</v>
      </c>
      <c r="P54" s="989"/>
      <c r="Q54" s="321" t="str">
        <f>IF($P$2=$S$2,Punteggio!Q54,Score_ENG!Q54)</f>
        <v>Data</v>
      </c>
    </row>
    <row r="55" spans="1:17" s="324" customFormat="1" ht="20.100000000000001" customHeight="1">
      <c r="A55" s="992"/>
      <c r="B55" s="993"/>
      <c r="C55" s="994"/>
      <c r="D55" s="994"/>
      <c r="E55" s="994"/>
      <c r="F55" s="994"/>
      <c r="G55" s="994"/>
      <c r="H55" s="994"/>
      <c r="I55" s="994"/>
      <c r="J55" s="995"/>
      <c r="K55" s="996"/>
      <c r="L55" s="996"/>
      <c r="M55" s="996"/>
      <c r="N55" s="993"/>
      <c r="O55" s="997"/>
      <c r="P55" s="997"/>
      <c r="Q55" s="323"/>
    </row>
    <row r="56" spans="1:17" s="324" customFormat="1" ht="20.100000000000001" customHeight="1">
      <c r="A56" s="992"/>
      <c r="B56" s="993"/>
      <c r="C56" s="994"/>
      <c r="D56" s="994"/>
      <c r="E56" s="994"/>
      <c r="F56" s="994"/>
      <c r="G56" s="994"/>
      <c r="H56" s="994"/>
      <c r="I56" s="994"/>
      <c r="J56" s="995"/>
      <c r="K56" s="996"/>
      <c r="L56" s="996"/>
      <c r="M56" s="996"/>
      <c r="N56" s="993"/>
      <c r="O56" s="997"/>
      <c r="P56" s="997"/>
      <c r="Q56" s="323"/>
    </row>
    <row r="57" spans="1:17" s="324" customFormat="1" ht="20.100000000000001" customHeight="1">
      <c r="A57" s="992"/>
      <c r="B57" s="993"/>
      <c r="C57" s="994"/>
      <c r="D57" s="994"/>
      <c r="E57" s="994"/>
      <c r="F57" s="994"/>
      <c r="G57" s="994"/>
      <c r="H57" s="994"/>
      <c r="I57" s="994"/>
      <c r="J57" s="995"/>
      <c r="K57" s="996"/>
      <c r="L57" s="996"/>
      <c r="M57" s="996"/>
      <c r="N57" s="993"/>
      <c r="O57" s="997"/>
      <c r="P57" s="997"/>
      <c r="Q57" s="323"/>
    </row>
    <row r="58" spans="1:17" s="324" customFormat="1" ht="20.100000000000001" customHeight="1">
      <c r="A58" s="992"/>
      <c r="B58" s="993"/>
      <c r="C58" s="994"/>
      <c r="D58" s="994"/>
      <c r="E58" s="994"/>
      <c r="F58" s="994"/>
      <c r="G58" s="994"/>
      <c r="H58" s="994"/>
      <c r="I58" s="994"/>
      <c r="J58" s="995"/>
      <c r="K58" s="996"/>
      <c r="L58" s="996"/>
      <c r="M58" s="996"/>
      <c r="N58" s="993"/>
      <c r="O58" s="997"/>
      <c r="P58" s="997"/>
      <c r="Q58" s="323"/>
    </row>
    <row r="59" spans="1:17" s="324" customFormat="1" ht="6.9" customHeight="1">
      <c r="A59" s="314"/>
      <c r="B59" s="305"/>
      <c r="C59" s="305"/>
      <c r="D59" s="305"/>
      <c r="E59" s="305"/>
      <c r="F59" s="305"/>
      <c r="G59" s="305"/>
      <c r="H59" s="305"/>
      <c r="I59" s="305"/>
      <c r="J59" s="305"/>
      <c r="K59" s="305"/>
      <c r="L59" s="305"/>
      <c r="M59" s="305"/>
      <c r="N59" s="305"/>
      <c r="O59" s="305"/>
      <c r="P59" s="305"/>
      <c r="Q59" s="313"/>
    </row>
    <row r="60" spans="1:17" ht="20.100000000000001" customHeight="1">
      <c r="A60" s="998" t="str">
        <f>IF($P$2=$S$2,Punteggio!A60,Score_ENG!A60)</f>
        <v>Data:</v>
      </c>
      <c r="B60" s="999"/>
      <c r="C60" s="1000"/>
      <c r="D60" s="1000"/>
      <c r="E60" s="1000"/>
      <c r="F60" s="999" t="str">
        <f>IF($P$2=$S$2,Punteggio!F60,Score_ENG!F60)</f>
        <v>Firma PUR:</v>
      </c>
      <c r="G60" s="999"/>
      <c r="H60" s="999"/>
      <c r="I60" s="999"/>
      <c r="J60" s="999"/>
      <c r="K60" s="999"/>
      <c r="L60" s="999"/>
      <c r="M60" s="1000"/>
      <c r="N60" s="1000"/>
      <c r="O60" s="1000"/>
      <c r="P60" s="1000"/>
      <c r="Q60" s="1001"/>
    </row>
    <row r="61" spans="1:17" ht="6.9" customHeight="1">
      <c r="A61" s="314"/>
      <c r="Q61" s="313"/>
    </row>
    <row r="62" spans="1:17" ht="20.100000000000001" customHeight="1">
      <c r="A62" s="998" t="str">
        <f>IF($P$2=$S$2,Punteggio!A62,Score_ENG!A62)</f>
        <v>Data:</v>
      </c>
      <c r="B62" s="999"/>
      <c r="C62" s="1000"/>
      <c r="D62" s="1000"/>
      <c r="E62" s="1000"/>
      <c r="F62" s="999" t="str">
        <f>IF($P$2=$S$2,Punteggio!F62,Score_ENG!F62)</f>
        <v>Firma SQD:</v>
      </c>
      <c r="G62" s="999"/>
      <c r="H62" s="999"/>
      <c r="I62" s="999"/>
      <c r="J62" s="999"/>
      <c r="K62" s="999"/>
      <c r="L62" s="999"/>
      <c r="M62" s="1000"/>
      <c r="N62" s="1000"/>
      <c r="O62" s="1000"/>
      <c r="P62" s="1000"/>
      <c r="Q62" s="1001"/>
    </row>
    <row r="63" spans="1:17" ht="6.9" customHeight="1">
      <c r="A63" s="314"/>
      <c r="Q63" s="313"/>
    </row>
    <row r="64" spans="1:17" ht="20.100000000000001" customHeight="1">
      <c r="A64" s="998" t="str">
        <f>IF($P$2=$S$2,Punteggio!A64,Score_ENG!A64)</f>
        <v>Data:</v>
      </c>
      <c r="B64" s="999"/>
      <c r="C64" s="1000"/>
      <c r="D64" s="1000"/>
      <c r="E64" s="1000"/>
      <c r="F64" s="999" t="str">
        <f>IF($P$2=$S$2,Punteggio!F64,Score_ENG!F64)</f>
        <v>Firma Tesoreria:</v>
      </c>
      <c r="G64" s="999"/>
      <c r="H64" s="999"/>
      <c r="I64" s="999"/>
      <c r="J64" s="999"/>
      <c r="K64" s="999"/>
      <c r="L64" s="999"/>
      <c r="M64" s="1000"/>
      <c r="N64" s="1000"/>
      <c r="O64" s="1000"/>
      <c r="P64" s="1000"/>
      <c r="Q64" s="1001"/>
    </row>
    <row r="65" spans="1:17" ht="15" customHeight="1" thickBot="1">
      <c r="A65" s="325"/>
      <c r="B65" s="326"/>
      <c r="C65" s="326"/>
      <c r="D65" s="326"/>
      <c r="E65" s="326"/>
      <c r="F65" s="326"/>
      <c r="G65" s="326"/>
      <c r="H65" s="326"/>
      <c r="I65" s="326"/>
      <c r="J65" s="326"/>
      <c r="K65" s="326"/>
      <c r="L65" s="326"/>
      <c r="M65" s="326"/>
      <c r="N65" s="326"/>
      <c r="O65" s="326"/>
      <c r="P65" s="326"/>
      <c r="Q65" s="327"/>
    </row>
    <row r="73" spans="1:17" hidden="1"/>
    <row r="74" spans="1:17" ht="20.399999999999999" hidden="1">
      <c r="L74" s="309">
        <f>'Supplier Information'!H6:AJ6</f>
        <v>0</v>
      </c>
    </row>
    <row r="75" spans="1:17" hidden="1"/>
  </sheetData>
  <sheetProtection algorithmName="SHA-512" hashValue="vQ7ZnJA8Wp4D6Q5rTx6P4iM7uy7nqnVFIK2EmZtqnyzSTEJDBeb8XIvpqLLH2Ilov7qjmUvZPrAAG8t8YTlbpg==" saltValue="Zv9apXdfKT6ui30NhIHtoQ==" spinCount="100000" sheet="1" objects="1" scenarios="1" formatCells="0"/>
  <mergeCells count="55">
    <mergeCell ref="A64:B64"/>
    <mergeCell ref="C64:E64"/>
    <mergeCell ref="F64:L64"/>
    <mergeCell ref="M64:Q64"/>
    <mergeCell ref="A60:B60"/>
    <mergeCell ref="C60:E60"/>
    <mergeCell ref="F60:L60"/>
    <mergeCell ref="M60:Q60"/>
    <mergeCell ref="A62:B62"/>
    <mergeCell ref="C62:E62"/>
    <mergeCell ref="F62:L62"/>
    <mergeCell ref="M62:Q62"/>
    <mergeCell ref="A57:I57"/>
    <mergeCell ref="J57:N57"/>
    <mergeCell ref="O57:P57"/>
    <mergeCell ref="A58:I58"/>
    <mergeCell ref="J58:N58"/>
    <mergeCell ref="O58:P58"/>
    <mergeCell ref="A55:I55"/>
    <mergeCell ref="J55:N55"/>
    <mergeCell ref="O55:P55"/>
    <mergeCell ref="A56:I56"/>
    <mergeCell ref="J56:N56"/>
    <mergeCell ref="O56:P56"/>
    <mergeCell ref="A50:Q50"/>
    <mergeCell ref="A51:Q51"/>
    <mergeCell ref="A53:Q53"/>
    <mergeCell ref="A54:I54"/>
    <mergeCell ref="J54:N54"/>
    <mergeCell ref="O54:P54"/>
    <mergeCell ref="A49:Q49"/>
    <mergeCell ref="A36:F36"/>
    <mergeCell ref="A37:F37"/>
    <mergeCell ref="A38:F38"/>
    <mergeCell ref="A39:F39"/>
    <mergeCell ref="A40:F40"/>
    <mergeCell ref="A42:H42"/>
    <mergeCell ref="I42:L42"/>
    <mergeCell ref="A44:C46"/>
    <mergeCell ref="G44:H46"/>
    <mergeCell ref="L44:M46"/>
    <mergeCell ref="A48:C48"/>
    <mergeCell ref="A7:G7"/>
    <mergeCell ref="H7:Q7"/>
    <mergeCell ref="A8:G8"/>
    <mergeCell ref="H8:Q8"/>
    <mergeCell ref="A9:G9"/>
    <mergeCell ref="H9:K9"/>
    <mergeCell ref="L9:Q9"/>
    <mergeCell ref="A1:C6"/>
    <mergeCell ref="D1:O6"/>
    <mergeCell ref="P1:Q1"/>
    <mergeCell ref="P2:Q2"/>
    <mergeCell ref="P5:Q5"/>
    <mergeCell ref="P6:Q6"/>
  </mergeCells>
  <conditionalFormatting sqref="G37">
    <cfRule type="colorScale" priority="1">
      <colorScale>
        <cfvo type="num" val="44"/>
        <cfvo type="num" val="45"/>
        <color rgb="FFFF0000"/>
        <color rgb="FF92D050"/>
      </colorScale>
    </cfRule>
  </conditionalFormatting>
  <dataValidations count="2">
    <dataValidation type="list" allowBlank="1" showInputMessage="1" showErrorMessage="1" sqref="P2:Q2">
      <formula1>$S$2:$S$3</formula1>
    </dataValidation>
    <dataValidation type="list" allowBlank="1" showInputMessage="1" showErrorMessage="1" sqref="E45 J45">
      <formula1>$S$4:$S$5</formula1>
    </dataValidation>
  </dataValidations>
  <printOptions horizontalCentered="1"/>
  <pageMargins left="0.23622047244094491" right="0.23622047244094491" top="0.23622047244094491" bottom="0.23622047244094491" header="0.31496062992125984" footer="0.31496062992125984"/>
  <pageSetup paperSize="9" scale="85" orientation="portrait" r:id="rId1"/>
  <headerFooter alignWithMargins="0">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39997558519241921"/>
    <pageSetUpPr fitToPage="1"/>
  </sheetPr>
  <dimension ref="A1:BF113"/>
  <sheetViews>
    <sheetView view="pageBreakPreview" zoomScale="90" zoomScaleNormal="100" zoomScaleSheetLayoutView="90" workbookViewId="0">
      <selection activeCell="D9" sqref="D9:F9"/>
    </sheetView>
  </sheetViews>
  <sheetFormatPr defaultColWidth="2.33203125" defaultRowHeight="10.199999999999999"/>
  <cols>
    <col min="1" max="2" width="2.33203125" style="2"/>
    <col min="3" max="3" width="15.6640625" style="2" customWidth="1"/>
    <col min="4" max="4" width="23.6640625" style="2" customWidth="1"/>
    <col min="5" max="5" width="31.33203125" style="2" customWidth="1"/>
    <col min="6" max="6" width="28.6640625" style="2" customWidth="1"/>
    <col min="7" max="9" width="10.5546875" style="2" customWidth="1"/>
    <col min="10" max="12" width="2.33203125" style="2" customWidth="1"/>
    <col min="13" max="13" width="9.33203125" style="2" customWidth="1"/>
    <col min="14" max="16384" width="2.33203125" style="2"/>
  </cols>
  <sheetData>
    <row r="1" spans="1:58" ht="14.25" customHeight="1" thickBot="1">
      <c r="A1" s="502"/>
      <c r="B1" s="503"/>
      <c r="C1" s="504"/>
      <c r="D1" s="511" t="s">
        <v>77</v>
      </c>
      <c r="E1" s="512"/>
      <c r="F1" s="513"/>
      <c r="G1" s="493" t="s">
        <v>338</v>
      </c>
      <c r="H1" s="494"/>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row>
    <row r="2" spans="1:58" ht="14.25" customHeight="1" thickBot="1">
      <c r="A2" s="505"/>
      <c r="B2" s="506"/>
      <c r="C2" s="507"/>
      <c r="D2" s="514"/>
      <c r="E2" s="515"/>
      <c r="F2" s="516"/>
      <c r="G2" s="495" t="s">
        <v>339</v>
      </c>
      <c r="H2" s="496"/>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row>
    <row r="3" spans="1:58" ht="14.25" customHeight="1" thickBot="1">
      <c r="A3" s="505"/>
      <c r="B3" s="506"/>
      <c r="C3" s="507"/>
      <c r="D3" s="514"/>
      <c r="E3" s="515"/>
      <c r="F3" s="516"/>
      <c r="G3" s="219" t="s">
        <v>74</v>
      </c>
      <c r="H3" s="219" t="s">
        <v>19</v>
      </c>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row>
    <row r="4" spans="1:58" ht="14.25" customHeight="1" thickBot="1">
      <c r="A4" s="505"/>
      <c r="B4" s="506"/>
      <c r="C4" s="507"/>
      <c r="D4" s="514"/>
      <c r="E4" s="515"/>
      <c r="F4" s="516"/>
      <c r="G4" s="220" t="s">
        <v>357</v>
      </c>
      <c r="H4" s="220">
        <v>0</v>
      </c>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row>
    <row r="5" spans="1:58" s="1" customFormat="1" ht="14.25" customHeight="1" thickBot="1">
      <c r="A5" s="505"/>
      <c r="B5" s="506"/>
      <c r="C5" s="507"/>
      <c r="D5" s="514"/>
      <c r="E5" s="515"/>
      <c r="F5" s="516"/>
      <c r="G5" s="493" t="s">
        <v>75</v>
      </c>
      <c r="H5" s="494"/>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row>
    <row r="6" spans="1:58" s="1" customFormat="1" ht="14.25" customHeight="1" thickBot="1">
      <c r="A6" s="508"/>
      <c r="B6" s="509"/>
      <c r="C6" s="510"/>
      <c r="D6" s="517"/>
      <c r="E6" s="518"/>
      <c r="F6" s="519"/>
      <c r="G6" s="497"/>
      <c r="H6" s="498"/>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row>
    <row r="7" spans="1:58" s="1" customFormat="1" ht="14.4" customHeight="1">
      <c r="A7" s="231"/>
      <c r="B7" s="231"/>
      <c r="C7" s="218"/>
      <c r="D7" s="217"/>
      <c r="E7" s="217"/>
      <c r="F7" s="217"/>
      <c r="G7" s="230"/>
      <c r="H7" s="230"/>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row>
    <row r="8" spans="1:58" ht="25.2" customHeight="1">
      <c r="A8" s="101"/>
      <c r="B8" s="501" t="s">
        <v>76</v>
      </c>
      <c r="C8" s="501"/>
      <c r="D8" s="501"/>
      <c r="E8" s="501"/>
      <c r="F8" s="501"/>
      <c r="G8" s="102"/>
      <c r="H8" s="103"/>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row>
    <row r="9" spans="1:58" ht="66.599999999999994" customHeight="1">
      <c r="A9" s="101"/>
      <c r="B9" s="105"/>
      <c r="C9" s="102"/>
      <c r="D9" s="500" t="s">
        <v>133</v>
      </c>
      <c r="E9" s="500"/>
      <c r="F9" s="500"/>
      <c r="G9" s="102"/>
      <c r="H9" s="103"/>
    </row>
    <row r="10" spans="1:58" ht="62.4" customHeight="1">
      <c r="A10" s="101"/>
      <c r="B10" s="105"/>
      <c r="C10" s="102"/>
      <c r="D10" s="500" t="s">
        <v>174</v>
      </c>
      <c r="E10" s="500"/>
      <c r="F10" s="500"/>
      <c r="G10" s="99"/>
      <c r="H10" s="100"/>
    </row>
    <row r="11" spans="1:58" s="22" customFormat="1" ht="62.4" customHeight="1">
      <c r="A11" s="104"/>
      <c r="B11" s="102"/>
      <c r="C11" s="99"/>
      <c r="D11" s="500" t="s">
        <v>184</v>
      </c>
      <c r="E11" s="500"/>
      <c r="F11" s="500"/>
      <c r="G11" s="102"/>
      <c r="H11" s="103"/>
    </row>
    <row r="12" spans="1:58" s="22" customFormat="1" ht="62.4" customHeight="1">
      <c r="A12" s="104"/>
      <c r="B12" s="102"/>
      <c r="C12" s="102"/>
      <c r="D12" s="500" t="s">
        <v>185</v>
      </c>
      <c r="E12" s="500"/>
      <c r="F12" s="500"/>
      <c r="G12" s="102"/>
      <c r="H12" s="103"/>
    </row>
    <row r="13" spans="1:58" s="22" customFormat="1" ht="62.4" customHeight="1">
      <c r="A13" s="104"/>
      <c r="B13" s="102"/>
      <c r="C13" s="102"/>
      <c r="D13" s="500" t="s">
        <v>186</v>
      </c>
      <c r="E13" s="500"/>
      <c r="F13" s="500"/>
      <c r="G13" s="105"/>
      <c r="H13" s="106"/>
    </row>
    <row r="14" spans="1:58" s="22" customFormat="1" ht="62.4" customHeight="1">
      <c r="A14" s="104"/>
      <c r="B14" s="102"/>
      <c r="C14" s="105"/>
      <c r="D14" s="500" t="s">
        <v>187</v>
      </c>
      <c r="E14" s="500"/>
      <c r="F14" s="500"/>
      <c r="G14" s="105"/>
      <c r="H14" s="106"/>
    </row>
    <row r="15" spans="1:58" s="21" customFormat="1" ht="72" customHeight="1">
      <c r="A15" s="107"/>
      <c r="B15" s="99"/>
      <c r="C15" s="105"/>
      <c r="D15" s="500" t="s">
        <v>188</v>
      </c>
      <c r="E15" s="500"/>
      <c r="F15" s="500"/>
      <c r="G15" s="102"/>
      <c r="H15" s="103"/>
    </row>
    <row r="16" spans="1:58" s="22" customFormat="1" ht="14.7" customHeight="1">
      <c r="A16" s="104"/>
      <c r="B16" s="102"/>
      <c r="C16" s="102"/>
      <c r="D16" s="102"/>
      <c r="E16" s="102"/>
      <c r="F16" s="102"/>
      <c r="G16" s="102"/>
      <c r="H16" s="103"/>
      <c r="I16" s="48"/>
      <c r="J16" s="48"/>
      <c r="K16" s="48"/>
      <c r="L16" s="48"/>
      <c r="M16" s="48"/>
    </row>
    <row r="17" spans="1:13" s="22" customFormat="1" ht="18" customHeight="1">
      <c r="A17" s="104"/>
      <c r="B17" s="232" t="s">
        <v>78</v>
      </c>
      <c r="C17" s="232"/>
      <c r="D17" s="108"/>
      <c r="E17" s="108"/>
      <c r="F17" s="108"/>
      <c r="G17" s="102"/>
      <c r="H17" s="103"/>
      <c r="I17" s="46"/>
      <c r="J17" s="46"/>
      <c r="K17" s="23"/>
      <c r="L17" s="23"/>
      <c r="M17" s="23"/>
    </row>
    <row r="18" spans="1:13" ht="71.25" customHeight="1">
      <c r="A18" s="101"/>
      <c r="B18" s="105"/>
      <c r="C18" s="102"/>
      <c r="D18" s="499" t="s">
        <v>175</v>
      </c>
      <c r="E18" s="499"/>
      <c r="F18" s="499"/>
      <c r="G18" s="99"/>
      <c r="H18" s="100"/>
    </row>
    <row r="19" spans="1:13" ht="13.2">
      <c r="A19" s="101"/>
      <c r="B19" s="105"/>
      <c r="C19" s="102"/>
      <c r="D19" s="109"/>
      <c r="E19" s="109"/>
      <c r="F19" s="109"/>
      <c r="G19" s="110"/>
      <c r="H19" s="111"/>
    </row>
    <row r="20" spans="1:13" ht="24" customHeight="1">
      <c r="A20" s="101"/>
      <c r="B20" s="232" t="s">
        <v>176</v>
      </c>
      <c r="C20" s="232"/>
      <c r="D20" s="112"/>
      <c r="E20" s="112"/>
      <c r="F20" s="112"/>
      <c r="G20" s="113"/>
      <c r="H20" s="114"/>
    </row>
    <row r="21" spans="1:13" ht="19.2" customHeight="1">
      <c r="A21" s="101"/>
      <c r="B21" s="105"/>
      <c r="C21" s="102"/>
      <c r="D21" s="467" t="s">
        <v>69</v>
      </c>
      <c r="E21" s="467"/>
      <c r="F21" s="467"/>
      <c r="G21" s="110"/>
      <c r="H21" s="111"/>
    </row>
    <row r="22" spans="1:13" ht="22.95" customHeight="1">
      <c r="A22" s="101"/>
      <c r="B22" s="105"/>
      <c r="C22" s="115"/>
      <c r="D22" s="468" t="s">
        <v>70</v>
      </c>
      <c r="E22" s="468"/>
      <c r="F22" s="468"/>
      <c r="G22" s="105"/>
      <c r="H22" s="106"/>
    </row>
    <row r="23" spans="1:13" ht="13.2">
      <c r="A23" s="101"/>
      <c r="B23" s="105"/>
      <c r="C23" s="108"/>
      <c r="D23" s="105"/>
      <c r="E23" s="113"/>
      <c r="F23" s="113"/>
      <c r="G23" s="105"/>
      <c r="H23" s="106"/>
    </row>
    <row r="24" spans="1:13" ht="19.2" customHeight="1">
      <c r="A24" s="101"/>
      <c r="B24" s="501" t="s">
        <v>189</v>
      </c>
      <c r="C24" s="501"/>
      <c r="D24" s="501"/>
      <c r="E24" s="501"/>
      <c r="F24" s="116"/>
      <c r="G24" s="105"/>
      <c r="H24" s="106"/>
    </row>
    <row r="25" spans="1:13" s="93" customFormat="1" ht="20.399999999999999" customHeight="1">
      <c r="A25" s="117"/>
      <c r="B25" s="118"/>
      <c r="C25" s="118"/>
      <c r="D25" s="499" t="s">
        <v>190</v>
      </c>
      <c r="E25" s="499"/>
      <c r="F25" s="499"/>
      <c r="G25" s="118"/>
      <c r="H25" s="119"/>
    </row>
    <row r="26" spans="1:13" s="93" customFormat="1" ht="16.95" customHeight="1">
      <c r="A26" s="117"/>
      <c r="B26" s="118"/>
      <c r="C26" s="118"/>
      <c r="D26" s="499" t="s">
        <v>191</v>
      </c>
      <c r="E26" s="499"/>
      <c r="F26" s="499"/>
      <c r="G26" s="118"/>
      <c r="H26" s="119"/>
    </row>
    <row r="27" spans="1:13" s="93" customFormat="1" ht="16.95" customHeight="1">
      <c r="A27" s="117"/>
      <c r="B27" s="118"/>
      <c r="C27" s="120"/>
      <c r="D27" s="499" t="s">
        <v>192</v>
      </c>
      <c r="E27" s="499"/>
      <c r="F27" s="499"/>
      <c r="G27" s="118"/>
      <c r="H27" s="119"/>
    </row>
    <row r="28" spans="1:13" s="93" customFormat="1" ht="37.200000000000003" customHeight="1">
      <c r="A28" s="117"/>
      <c r="B28" s="118"/>
      <c r="C28" s="120"/>
      <c r="D28" s="499" t="s">
        <v>193</v>
      </c>
      <c r="E28" s="499"/>
      <c r="F28" s="499"/>
      <c r="G28" s="118"/>
      <c r="H28" s="119"/>
    </row>
    <row r="29" spans="1:13" s="93" customFormat="1" ht="34.950000000000003" customHeight="1">
      <c r="A29" s="117"/>
      <c r="B29" s="118"/>
      <c r="C29" s="120"/>
      <c r="D29" s="499" t="s">
        <v>194</v>
      </c>
      <c r="E29" s="499"/>
      <c r="F29" s="499"/>
      <c r="G29" s="118"/>
      <c r="H29" s="119"/>
    </row>
    <row r="30" spans="1:13" ht="13.2">
      <c r="A30" s="101"/>
      <c r="B30" s="105"/>
      <c r="C30" s="113"/>
      <c r="D30" s="113"/>
      <c r="E30" s="113"/>
      <c r="F30" s="113"/>
      <c r="G30" s="105"/>
      <c r="H30" s="106"/>
    </row>
    <row r="31" spans="1:13" ht="13.2">
      <c r="A31" s="101"/>
      <c r="B31" s="105"/>
      <c r="C31" s="113"/>
      <c r="D31" s="113"/>
      <c r="E31" s="113"/>
      <c r="F31" s="113"/>
      <c r="G31" s="105"/>
      <c r="H31" s="106"/>
    </row>
    <row r="32" spans="1:13" ht="13.2">
      <c r="A32" s="101"/>
      <c r="B32" s="105"/>
      <c r="C32" s="113"/>
      <c r="D32" s="113"/>
      <c r="E32" s="113"/>
      <c r="F32" s="113"/>
      <c r="G32" s="105"/>
      <c r="H32" s="106"/>
    </row>
    <row r="33" spans="1:8" ht="13.2">
      <c r="A33" s="101"/>
      <c r="B33" s="105"/>
      <c r="C33" s="113"/>
      <c r="D33" s="113"/>
      <c r="E33" s="113"/>
      <c r="F33" s="113"/>
      <c r="G33" s="105"/>
      <c r="H33" s="106"/>
    </row>
    <row r="34" spans="1:8" ht="13.2">
      <c r="A34" s="101"/>
      <c r="B34" s="105"/>
      <c r="C34" s="113"/>
      <c r="D34" s="113"/>
      <c r="E34" s="113"/>
      <c r="F34" s="113"/>
      <c r="G34" s="105"/>
      <c r="H34" s="106"/>
    </row>
    <row r="35" spans="1:8" ht="13.2">
      <c r="A35" s="101"/>
      <c r="B35" s="105"/>
      <c r="C35" s="113"/>
      <c r="D35" s="113"/>
      <c r="E35" s="113"/>
      <c r="F35" s="113"/>
      <c r="G35" s="105"/>
      <c r="H35" s="106"/>
    </row>
    <row r="36" spans="1:8" ht="13.2">
      <c r="A36" s="101"/>
      <c r="B36" s="105"/>
      <c r="C36" s="113"/>
      <c r="D36" s="113"/>
      <c r="E36" s="113"/>
      <c r="F36" s="113"/>
      <c r="G36" s="105"/>
      <c r="H36" s="106"/>
    </row>
    <row r="37" spans="1:8" ht="13.2">
      <c r="A37" s="101"/>
      <c r="B37" s="105"/>
      <c r="C37" s="113"/>
      <c r="D37" s="113"/>
      <c r="E37" s="113"/>
      <c r="F37" s="113"/>
      <c r="G37" s="105"/>
      <c r="H37" s="106"/>
    </row>
    <row r="38" spans="1:8" ht="13.2">
      <c r="A38" s="101"/>
      <c r="B38" s="105"/>
      <c r="C38" s="113"/>
      <c r="D38" s="113"/>
      <c r="E38" s="113"/>
      <c r="F38" s="113"/>
      <c r="G38" s="105"/>
      <c r="H38" s="106"/>
    </row>
    <row r="39" spans="1:8" ht="13.2">
      <c r="A39" s="101"/>
      <c r="B39" s="105"/>
      <c r="C39" s="113"/>
      <c r="D39" s="113"/>
      <c r="E39" s="113"/>
      <c r="F39" s="113"/>
      <c r="G39" s="105"/>
      <c r="H39" s="106"/>
    </row>
    <row r="40" spans="1:8" ht="13.2">
      <c r="A40" s="101"/>
      <c r="B40" s="105"/>
      <c r="C40" s="113"/>
      <c r="D40" s="113"/>
      <c r="E40" s="113"/>
      <c r="F40" s="113"/>
      <c r="G40" s="105"/>
      <c r="H40" s="106"/>
    </row>
    <row r="41" spans="1:8" ht="13.2">
      <c r="A41" s="101"/>
      <c r="B41" s="105"/>
      <c r="C41" s="113"/>
      <c r="D41" s="113"/>
      <c r="E41" s="113"/>
      <c r="F41" s="113"/>
      <c r="G41" s="105"/>
      <c r="H41" s="106"/>
    </row>
    <row r="42" spans="1:8" ht="13.2">
      <c r="A42" s="101"/>
      <c r="B42" s="105"/>
      <c r="C42" s="113"/>
      <c r="D42" s="113"/>
      <c r="E42" s="113"/>
      <c r="F42" s="113"/>
      <c r="G42" s="105"/>
      <c r="H42" s="106"/>
    </row>
    <row r="43" spans="1:8" ht="13.2">
      <c r="A43" s="101"/>
      <c r="B43" s="105"/>
      <c r="C43" s="113"/>
      <c r="D43" s="113"/>
      <c r="E43" s="113"/>
      <c r="F43" s="113"/>
      <c r="G43" s="105"/>
      <c r="H43" s="106"/>
    </row>
    <row r="44" spans="1:8" ht="13.2">
      <c r="A44" s="101"/>
      <c r="B44" s="105"/>
      <c r="C44" s="113"/>
      <c r="D44" s="113"/>
      <c r="E44" s="113"/>
      <c r="F44" s="113"/>
      <c r="G44" s="105"/>
      <c r="H44" s="106"/>
    </row>
    <row r="45" spans="1:8" ht="13.2">
      <c r="A45" s="101"/>
      <c r="B45" s="105"/>
      <c r="C45" s="113"/>
      <c r="D45" s="113"/>
      <c r="E45" s="113"/>
      <c r="F45" s="113"/>
      <c r="G45" s="105"/>
      <c r="H45" s="106"/>
    </row>
    <row r="46" spans="1:8" ht="13.2">
      <c r="A46" s="101"/>
      <c r="B46" s="105"/>
      <c r="C46" s="113"/>
      <c r="D46" s="113"/>
      <c r="E46" s="113"/>
      <c r="F46" s="113"/>
      <c r="G46" s="105"/>
      <c r="H46" s="106"/>
    </row>
    <row r="47" spans="1:8" ht="13.2">
      <c r="A47" s="101"/>
      <c r="B47" s="105"/>
      <c r="C47" s="113"/>
      <c r="D47" s="113"/>
      <c r="E47" s="113"/>
      <c r="F47" s="113"/>
      <c r="G47" s="105"/>
      <c r="H47" s="106"/>
    </row>
    <row r="48" spans="1:8" ht="13.2">
      <c r="A48" s="101"/>
      <c r="B48" s="105"/>
      <c r="C48" s="113"/>
      <c r="D48" s="113"/>
      <c r="E48" s="113"/>
      <c r="F48" s="113"/>
      <c r="G48" s="105"/>
      <c r="H48" s="106"/>
    </row>
    <row r="49" spans="1:8" ht="13.8" thickBot="1">
      <c r="A49" s="191"/>
      <c r="B49" s="193"/>
      <c r="C49" s="192"/>
      <c r="D49" s="192"/>
      <c r="E49" s="192"/>
      <c r="F49" s="192"/>
      <c r="G49" s="193"/>
      <c r="H49" s="194"/>
    </row>
    <row r="50" spans="1:8" ht="13.2">
      <c r="C50" s="46"/>
      <c r="D50" s="46"/>
      <c r="E50" s="46"/>
      <c r="F50" s="46"/>
    </row>
    <row r="51" spans="1:8" ht="13.2">
      <c r="C51" s="46"/>
      <c r="D51" s="46"/>
      <c r="E51" s="46"/>
      <c r="F51" s="46"/>
    </row>
    <row r="52" spans="1:8" ht="13.2">
      <c r="C52" s="46"/>
      <c r="D52" s="46"/>
      <c r="E52" s="46"/>
      <c r="F52" s="46"/>
    </row>
    <row r="53" spans="1:8" ht="11.4">
      <c r="E53" s="61"/>
      <c r="F53" s="61"/>
    </row>
    <row r="54" spans="1:8" ht="11.4">
      <c r="E54" s="61"/>
      <c r="F54" s="61"/>
    </row>
    <row r="55" spans="1:8" ht="11.4">
      <c r="E55" s="61"/>
      <c r="F55" s="61"/>
    </row>
    <row r="56" spans="1:8" ht="11.4">
      <c r="E56" s="61"/>
      <c r="F56" s="61"/>
    </row>
    <row r="57" spans="1:8" ht="11.4">
      <c r="E57" s="61"/>
      <c r="F57" s="61"/>
    </row>
    <row r="58" spans="1:8" ht="11.4">
      <c r="E58" s="61"/>
      <c r="F58" s="61"/>
    </row>
    <row r="59" spans="1:8" ht="13.2">
      <c r="E59" s="62"/>
      <c r="F59" s="62"/>
    </row>
    <row r="60" spans="1:8" ht="13.2">
      <c r="E60" s="62"/>
      <c r="F60" s="62"/>
    </row>
    <row r="61" spans="1:8" ht="11.4">
      <c r="E61" s="61"/>
      <c r="F61" s="61"/>
    </row>
    <row r="62" spans="1:8" ht="11.4">
      <c r="E62" s="61"/>
      <c r="F62" s="61"/>
    </row>
    <row r="63" spans="1:8" ht="11.4">
      <c r="E63" s="61"/>
      <c r="F63" s="61"/>
    </row>
    <row r="64" spans="1:8" ht="11.4">
      <c r="E64" s="61"/>
      <c r="F64" s="61"/>
    </row>
    <row r="65" spans="5:6" ht="11.4">
      <c r="E65" s="61"/>
      <c r="F65" s="61"/>
    </row>
    <row r="66" spans="5:6" ht="11.4">
      <c r="E66" s="61"/>
      <c r="F66" s="61"/>
    </row>
    <row r="67" spans="5:6" ht="11.4">
      <c r="E67" s="61"/>
      <c r="F67" s="61"/>
    </row>
    <row r="68" spans="5:6" ht="11.4">
      <c r="E68" s="61"/>
      <c r="F68" s="61"/>
    </row>
    <row r="69" spans="5:6" ht="11.4">
      <c r="E69" s="61"/>
      <c r="F69" s="61"/>
    </row>
    <row r="70" spans="5:6" ht="11.4">
      <c r="E70" s="61"/>
      <c r="F70" s="61"/>
    </row>
    <row r="71" spans="5:6" ht="11.4">
      <c r="E71" s="61"/>
      <c r="F71" s="61"/>
    </row>
    <row r="72" spans="5:6" ht="11.4">
      <c r="E72" s="61"/>
      <c r="F72" s="61"/>
    </row>
    <row r="73" spans="5:6" ht="11.4">
      <c r="E73" s="61"/>
      <c r="F73" s="61"/>
    </row>
    <row r="74" spans="5:6" ht="11.4">
      <c r="E74" s="61"/>
      <c r="F74" s="61"/>
    </row>
    <row r="75" spans="5:6" ht="11.4">
      <c r="E75" s="61"/>
      <c r="F75" s="61"/>
    </row>
    <row r="76" spans="5:6" ht="11.4">
      <c r="E76" s="61"/>
      <c r="F76" s="61"/>
    </row>
    <row r="77" spans="5:6" ht="11.4">
      <c r="E77" s="61"/>
      <c r="F77" s="61"/>
    </row>
    <row r="78" spans="5:6" ht="13.2">
      <c r="E78" s="62"/>
      <c r="F78" s="62"/>
    </row>
    <row r="79" spans="5:6" ht="11.4">
      <c r="E79" s="61"/>
      <c r="F79" s="61"/>
    </row>
    <row r="80" spans="5:6" ht="13.2">
      <c r="E80" s="62"/>
      <c r="F80" s="62"/>
    </row>
    <row r="81" spans="5:6" ht="11.4">
      <c r="E81" s="61"/>
      <c r="F81" s="61"/>
    </row>
    <row r="82" spans="5:6" ht="11.4">
      <c r="E82" s="61"/>
      <c r="F82" s="61"/>
    </row>
    <row r="83" spans="5:6" ht="11.4">
      <c r="E83" s="61"/>
      <c r="F83" s="61"/>
    </row>
    <row r="84" spans="5:6" ht="11.4">
      <c r="E84" s="61"/>
      <c r="F84" s="61"/>
    </row>
    <row r="85" spans="5:6" ht="13.2">
      <c r="E85" s="62"/>
      <c r="F85" s="62"/>
    </row>
    <row r="86" spans="5:6" ht="13.2">
      <c r="E86" s="62"/>
      <c r="F86" s="62"/>
    </row>
    <row r="87" spans="5:6" ht="11.4">
      <c r="E87" s="61"/>
      <c r="F87" s="61"/>
    </row>
    <row r="88" spans="5:6" ht="11.4">
      <c r="E88" s="61"/>
      <c r="F88" s="61"/>
    </row>
    <row r="89" spans="5:6" ht="11.4">
      <c r="E89" s="61"/>
      <c r="F89" s="61"/>
    </row>
    <row r="90" spans="5:6" ht="11.4">
      <c r="E90" s="61"/>
      <c r="F90" s="61"/>
    </row>
    <row r="91" spans="5:6" ht="11.4">
      <c r="E91" s="61"/>
      <c r="F91" s="61"/>
    </row>
    <row r="92" spans="5:6" ht="11.4">
      <c r="E92" s="61"/>
      <c r="F92" s="61"/>
    </row>
    <row r="93" spans="5:6" ht="13.2">
      <c r="E93" s="62"/>
      <c r="F93" s="62"/>
    </row>
    <row r="94" spans="5:6" ht="11.4">
      <c r="E94" s="61"/>
      <c r="F94" s="61"/>
    </row>
    <row r="95" spans="5:6" ht="13.2">
      <c r="E95" s="62"/>
      <c r="F95" s="62"/>
    </row>
    <row r="96" spans="5:6" ht="11.4">
      <c r="E96" s="61"/>
      <c r="F96" s="61"/>
    </row>
    <row r="97" spans="5:6" ht="11.4">
      <c r="E97" s="61"/>
      <c r="F97" s="61"/>
    </row>
    <row r="98" spans="5:6" ht="11.4">
      <c r="E98" s="61"/>
      <c r="F98" s="61"/>
    </row>
    <row r="99" spans="5:6" ht="11.4">
      <c r="E99" s="61"/>
      <c r="F99" s="61"/>
    </row>
    <row r="100" spans="5:6" ht="11.4">
      <c r="E100" s="61"/>
      <c r="F100" s="61"/>
    </row>
    <row r="101" spans="5:6" ht="11.4">
      <c r="E101" s="61"/>
      <c r="F101" s="61"/>
    </row>
    <row r="102" spans="5:6" ht="11.4">
      <c r="E102" s="61"/>
      <c r="F102" s="61"/>
    </row>
    <row r="103" spans="5:6" ht="11.4">
      <c r="E103" s="61"/>
      <c r="F103" s="61"/>
    </row>
    <row r="104" spans="5:6" ht="11.4">
      <c r="E104" s="61"/>
      <c r="F104" s="61"/>
    </row>
    <row r="105" spans="5:6" ht="11.4">
      <c r="E105" s="61"/>
      <c r="F105" s="61"/>
    </row>
    <row r="106" spans="5:6" ht="11.4">
      <c r="E106" s="61"/>
      <c r="F106" s="61"/>
    </row>
    <row r="107" spans="5:6" ht="13.2">
      <c r="E107" s="62"/>
      <c r="F107" s="62"/>
    </row>
    <row r="108" spans="5:6" ht="11.4">
      <c r="E108" s="61"/>
      <c r="F108" s="61"/>
    </row>
    <row r="109" spans="5:6" ht="13.2">
      <c r="E109" s="62"/>
      <c r="F109" s="62"/>
    </row>
    <row r="110" spans="5:6" ht="11.4">
      <c r="E110" s="61"/>
      <c r="F110" s="61"/>
    </row>
    <row r="111" spans="5:6" ht="13.2">
      <c r="E111" s="62"/>
      <c r="F111" s="62"/>
    </row>
    <row r="112" spans="5:6" ht="11.4">
      <c r="E112" s="61"/>
      <c r="F112" s="61"/>
    </row>
    <row r="113" spans="5:6" ht="11.4">
      <c r="E113" s="61"/>
      <c r="F113" s="61"/>
    </row>
  </sheetData>
  <mergeCells count="23">
    <mergeCell ref="D1:F6"/>
    <mergeCell ref="D14:F14"/>
    <mergeCell ref="D12:F12"/>
    <mergeCell ref="D13:F13"/>
    <mergeCell ref="D10:F10"/>
    <mergeCell ref="D9:F9"/>
    <mergeCell ref="B8:F8"/>
    <mergeCell ref="G1:H1"/>
    <mergeCell ref="G2:H2"/>
    <mergeCell ref="G5:H5"/>
    <mergeCell ref="G6:H6"/>
    <mergeCell ref="D29:F29"/>
    <mergeCell ref="D28:F28"/>
    <mergeCell ref="D22:F22"/>
    <mergeCell ref="D21:F21"/>
    <mergeCell ref="D11:F11"/>
    <mergeCell ref="D26:F26"/>
    <mergeCell ref="D25:F25"/>
    <mergeCell ref="D18:F18"/>
    <mergeCell ref="D15:F15"/>
    <mergeCell ref="D27:F27"/>
    <mergeCell ref="B24:E24"/>
    <mergeCell ref="A1:C6"/>
  </mergeCells>
  <phoneticPr fontId="0" type="noConversion"/>
  <hyperlinks>
    <hyperlink ref="D22" r:id="rId1" display="http://www.brembo.com/en/investors/Corporate-Governance/Pages/Principi-e-codici.aspx"/>
    <hyperlink ref="D21" r:id="rId2"/>
  </hyperlinks>
  <printOptions horizontalCentered="1"/>
  <pageMargins left="0" right="0" top="0.74803149606299213" bottom="0.74803149606299213" header="0.31496062992125984" footer="0.31496062992125984"/>
  <pageSetup paperSize="9" scale="66" orientation="portrait" r:id="rId3"/>
  <headerFooter alignWithMargins="0">
    <oddFooter>&amp;C&amp;A&amp;R&amp;P</oddFooter>
  </headerFooter>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D1" sqref="D1"/>
    </sheetView>
  </sheetViews>
  <sheetFormatPr defaultColWidth="8.88671875" defaultRowHeight="14.4"/>
  <cols>
    <col min="1" max="1" width="8.88671875" style="448"/>
    <col min="2" max="2" width="12.88671875" style="448" bestFit="1" customWidth="1"/>
    <col min="3" max="3" width="34.88671875" style="448" customWidth="1"/>
    <col min="4" max="16384" width="8.88671875" style="448"/>
  </cols>
  <sheetData>
    <row r="1" spans="1:3" ht="16.2" thickBot="1">
      <c r="A1" s="1002" t="s">
        <v>626</v>
      </c>
      <c r="B1" s="1003"/>
      <c r="C1" s="1004"/>
    </row>
    <row r="2" spans="1:3" ht="15" thickBot="1">
      <c r="A2" s="454" t="s">
        <v>19</v>
      </c>
      <c r="B2" s="455" t="s">
        <v>627</v>
      </c>
      <c r="C2" s="456" t="s">
        <v>628</v>
      </c>
    </row>
    <row r="3" spans="1:3">
      <c r="A3" s="449" t="s">
        <v>375</v>
      </c>
      <c r="B3" s="460">
        <v>38253</v>
      </c>
      <c r="C3" s="450" t="s">
        <v>633</v>
      </c>
    </row>
    <row r="4" spans="1:3">
      <c r="A4" s="458" t="s">
        <v>630</v>
      </c>
      <c r="B4" s="461">
        <v>40841</v>
      </c>
      <c r="C4" s="462" t="s">
        <v>636</v>
      </c>
    </row>
    <row r="5" spans="1:3">
      <c r="A5" s="458" t="s">
        <v>631</v>
      </c>
      <c r="B5" s="461">
        <v>42068</v>
      </c>
      <c r="C5" s="462" t="s">
        <v>636</v>
      </c>
    </row>
    <row r="6" spans="1:3" ht="118.8">
      <c r="A6" s="458" t="s">
        <v>632</v>
      </c>
      <c r="B6" s="461">
        <v>42068</v>
      </c>
      <c r="C6" s="463" t="s">
        <v>634</v>
      </c>
    </row>
    <row r="7" spans="1:3">
      <c r="A7" s="458" t="s">
        <v>454</v>
      </c>
      <c r="B7" s="457">
        <v>42311</v>
      </c>
      <c r="C7" s="459" t="s">
        <v>629</v>
      </c>
    </row>
    <row r="8" spans="1:3" ht="79.8" thickBot="1">
      <c r="A8" s="451" t="s">
        <v>625</v>
      </c>
      <c r="B8" s="452">
        <v>42548</v>
      </c>
      <c r="C8" s="453" t="s">
        <v>635</v>
      </c>
    </row>
  </sheetData>
  <sheetProtection algorithmName="SHA-512" hashValue="lwF/xWHepiy9K8ORacIAnYQCqQpPUPeBIzMpxED5kUZzkzLUZf1vabk5r1XYF/31GZ3zUOsjt4t/54rxDo+REw==" saltValue="3iJxcqHzaa3kFH0aFwKjZQ==" spinCount="100000" sheet="1" objects="1" scenarios="1"/>
  <mergeCells count="1">
    <mergeCell ref="A1:C1"/>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rgb="FF00B050"/>
    <pageSetUpPr fitToPage="1"/>
  </sheetPr>
  <dimension ref="A1:S89"/>
  <sheetViews>
    <sheetView showGridLines="0" view="pageBreakPreview" zoomScale="90" zoomScaleNormal="100" zoomScaleSheetLayoutView="90" zoomScalePageLayoutView="56" workbookViewId="0">
      <selection activeCell="S1" sqref="S1:S1048576"/>
    </sheetView>
  </sheetViews>
  <sheetFormatPr defaultColWidth="9.109375" defaultRowHeight="13.2"/>
  <cols>
    <col min="1" max="1" width="9.109375" style="17"/>
    <col min="2" max="2" width="2.6640625" style="17" customWidth="1"/>
    <col min="3" max="4" width="9.109375" style="17"/>
    <col min="5" max="5" width="3.44140625" style="17" customWidth="1"/>
    <col min="6" max="6" width="0.88671875" style="17" customWidth="1"/>
    <col min="7" max="8" width="9.109375" style="17"/>
    <col min="9" max="9" width="1.44140625" style="17" customWidth="1"/>
    <col min="10" max="10" width="3.44140625" style="17" customWidth="1"/>
    <col min="11" max="11" width="0.88671875" style="17" customWidth="1"/>
    <col min="12" max="13" width="9.109375" style="17"/>
    <col min="14" max="14" width="7.5546875" style="17" customWidth="1"/>
    <col min="15" max="15" width="10.109375" style="17" customWidth="1"/>
    <col min="16" max="16" width="17" style="17" customWidth="1"/>
    <col min="17" max="18" width="9.109375" style="17"/>
    <col min="19" max="19" width="4.88671875" style="224" hidden="1" customWidth="1"/>
    <col min="20" max="16384" width="9.109375" style="17"/>
  </cols>
  <sheetData>
    <row r="1" spans="1:19" ht="15.6" customHeight="1" thickBot="1">
      <c r="A1" s="764"/>
      <c r="B1" s="1062"/>
      <c r="C1" s="1063"/>
      <c r="D1" s="1069" t="s">
        <v>77</v>
      </c>
      <c r="E1" s="1070"/>
      <c r="F1" s="1070"/>
      <c r="G1" s="1070"/>
      <c r="H1" s="1070"/>
      <c r="I1" s="1070"/>
      <c r="J1" s="1070"/>
      <c r="K1" s="1070"/>
      <c r="L1" s="1070"/>
      <c r="M1" s="1070"/>
      <c r="N1" s="1070"/>
      <c r="O1" s="1071"/>
      <c r="P1" s="493" t="s">
        <v>338</v>
      </c>
      <c r="Q1" s="494"/>
    </row>
    <row r="2" spans="1:19" ht="15.6" customHeight="1" thickBot="1">
      <c r="A2" s="765"/>
      <c r="B2" s="1064"/>
      <c r="C2" s="1065"/>
      <c r="D2" s="1072"/>
      <c r="E2" s="1073"/>
      <c r="F2" s="1073"/>
      <c r="G2" s="1073"/>
      <c r="H2" s="1073"/>
      <c r="I2" s="1073"/>
      <c r="J2" s="1073"/>
      <c r="K2" s="1073"/>
      <c r="L2" s="1073"/>
      <c r="M2" s="1073"/>
      <c r="N2" s="1073"/>
      <c r="O2" s="1074"/>
      <c r="P2" s="495" t="s">
        <v>339</v>
      </c>
      <c r="Q2" s="496"/>
    </row>
    <row r="3" spans="1:19" ht="16.95" customHeight="1" thickBot="1">
      <c r="A3" s="765"/>
      <c r="B3" s="1064"/>
      <c r="C3" s="1065"/>
      <c r="D3" s="1072"/>
      <c r="E3" s="1073"/>
      <c r="F3" s="1073"/>
      <c r="G3" s="1073"/>
      <c r="H3" s="1073"/>
      <c r="I3" s="1073"/>
      <c r="J3" s="1073"/>
      <c r="K3" s="1073"/>
      <c r="L3" s="1073"/>
      <c r="M3" s="1073"/>
      <c r="N3" s="1073"/>
      <c r="O3" s="1074"/>
      <c r="P3" s="219" t="s">
        <v>74</v>
      </c>
      <c r="Q3" s="219" t="s">
        <v>19</v>
      </c>
      <c r="S3" s="228" t="s">
        <v>344</v>
      </c>
    </row>
    <row r="4" spans="1:19" ht="18" customHeight="1" thickBot="1">
      <c r="A4" s="765"/>
      <c r="B4" s="1064"/>
      <c r="C4" s="1065"/>
      <c r="D4" s="1072"/>
      <c r="E4" s="1073"/>
      <c r="F4" s="1073"/>
      <c r="G4" s="1073"/>
      <c r="H4" s="1073"/>
      <c r="I4" s="1073"/>
      <c r="J4" s="1073"/>
      <c r="K4" s="1073"/>
      <c r="L4" s="1073"/>
      <c r="M4" s="1073"/>
      <c r="N4" s="1073"/>
      <c r="O4" s="1074"/>
      <c r="P4" s="220" t="s">
        <v>357</v>
      </c>
      <c r="Q4" s="240" t="s">
        <v>375</v>
      </c>
    </row>
    <row r="5" spans="1:19" ht="18" customHeight="1" thickBot="1">
      <c r="A5" s="765"/>
      <c r="B5" s="1064"/>
      <c r="C5" s="1065"/>
      <c r="D5" s="1072"/>
      <c r="E5" s="1073"/>
      <c r="F5" s="1073"/>
      <c r="G5" s="1073"/>
      <c r="H5" s="1073"/>
      <c r="I5" s="1073"/>
      <c r="J5" s="1073"/>
      <c r="K5" s="1073"/>
      <c r="L5" s="1073"/>
      <c r="M5" s="1073"/>
      <c r="N5" s="1073"/>
      <c r="O5" s="1074"/>
      <c r="P5" s="493" t="s">
        <v>75</v>
      </c>
      <c r="Q5" s="494"/>
    </row>
    <row r="6" spans="1:19" ht="18" customHeight="1" thickBot="1">
      <c r="A6" s="1066"/>
      <c r="B6" s="1067"/>
      <c r="C6" s="1068"/>
      <c r="D6" s="1075"/>
      <c r="E6" s="1076"/>
      <c r="F6" s="1076"/>
      <c r="G6" s="1076"/>
      <c r="H6" s="1076"/>
      <c r="I6" s="1076"/>
      <c r="J6" s="1076"/>
      <c r="K6" s="1076"/>
      <c r="L6" s="1076"/>
      <c r="M6" s="1076"/>
      <c r="N6" s="1076"/>
      <c r="O6" s="1077"/>
      <c r="P6" s="497"/>
      <c r="Q6" s="498"/>
    </row>
    <row r="7" spans="1:19" s="31" customFormat="1" ht="21.45" customHeight="1">
      <c r="A7" s="1020" t="s">
        <v>80</v>
      </c>
      <c r="B7" s="1021"/>
      <c r="C7" s="1021"/>
      <c r="D7" s="1021"/>
      <c r="E7" s="1021"/>
      <c r="F7" s="1021"/>
      <c r="G7" s="1022"/>
      <c r="H7" s="1017" t="str">
        <f>IF(COUNTA('Informazioni Fornitore'!H8:AJ8)=0,"Inserire il nome dell'Azienda nel foglio Informazione Fornitore",J88)</f>
        <v>Inserire il nome dell'Azienda nel foglio Informazione Fornitore</v>
      </c>
      <c r="I7" s="1018"/>
      <c r="J7" s="1018"/>
      <c r="K7" s="1018"/>
      <c r="L7" s="1018"/>
      <c r="M7" s="1018"/>
      <c r="N7" s="1018"/>
      <c r="O7" s="1018"/>
      <c r="P7" s="1018"/>
      <c r="Q7" s="1019"/>
      <c r="S7" s="225"/>
    </row>
    <row r="8" spans="1:19" s="31" customFormat="1" ht="21.45" customHeight="1">
      <c r="A8" s="1014" t="s">
        <v>182</v>
      </c>
      <c r="B8" s="1015"/>
      <c r="C8" s="1015"/>
      <c r="D8" s="1015"/>
      <c r="E8" s="1015"/>
      <c r="F8" s="1015"/>
      <c r="G8" s="1016"/>
      <c r="H8" s="1011" t="str">
        <f>'Questionario Fornitore'!C8</f>
        <v>Inserire la sede</v>
      </c>
      <c r="I8" s="1012"/>
      <c r="J8" s="1012"/>
      <c r="K8" s="1012"/>
      <c r="L8" s="1012"/>
      <c r="M8" s="1012"/>
      <c r="N8" s="1012"/>
      <c r="O8" s="1012"/>
      <c r="P8" s="1012"/>
      <c r="Q8" s="1013"/>
      <c r="S8" s="225"/>
    </row>
    <row r="9" spans="1:19" s="31" customFormat="1" ht="21.45" customHeight="1">
      <c r="A9" s="1008" t="s">
        <v>81</v>
      </c>
      <c r="B9" s="1009"/>
      <c r="C9" s="1009"/>
      <c r="D9" s="1009"/>
      <c r="E9" s="1009"/>
      <c r="F9" s="1009"/>
      <c r="G9" s="1010"/>
      <c r="H9" s="1005"/>
      <c r="I9" s="1006"/>
      <c r="J9" s="1007"/>
      <c r="K9" s="221"/>
      <c r="L9" s="4"/>
      <c r="M9" s="9"/>
      <c r="N9" s="9"/>
      <c r="O9" s="9"/>
      <c r="P9" s="9"/>
      <c r="Q9" s="122"/>
      <c r="S9" s="225"/>
    </row>
    <row r="10" spans="1:19" ht="15.45" customHeight="1">
      <c r="A10" s="223"/>
      <c r="B10" s="195"/>
      <c r="C10" s="195"/>
      <c r="D10" s="195"/>
      <c r="E10" s="195"/>
      <c r="F10" s="195"/>
      <c r="G10" s="196"/>
      <c r="H10" s="196"/>
      <c r="I10" s="196"/>
      <c r="J10" s="196"/>
      <c r="K10" s="196"/>
      <c r="L10" s="196"/>
      <c r="M10" s="196"/>
      <c r="N10" s="196"/>
      <c r="O10" s="197"/>
      <c r="Q10" s="168"/>
    </row>
    <row r="11" spans="1:19">
      <c r="A11" s="169"/>
      <c r="O11" s="198"/>
      <c r="Q11" s="168"/>
    </row>
    <row r="12" spans="1:19">
      <c r="A12" s="169"/>
      <c r="O12" s="198"/>
      <c r="Q12" s="168"/>
    </row>
    <row r="13" spans="1:19">
      <c r="A13" s="169"/>
      <c r="O13" s="198"/>
      <c r="Q13" s="168"/>
    </row>
    <row r="14" spans="1:19">
      <c r="A14" s="169"/>
      <c r="O14" s="198"/>
      <c r="Q14" s="168"/>
    </row>
    <row r="15" spans="1:19">
      <c r="A15" s="169"/>
      <c r="O15" s="198"/>
      <c r="Q15" s="168"/>
    </row>
    <row r="16" spans="1:19">
      <c r="A16" s="169"/>
      <c r="O16" s="198"/>
      <c r="Q16" s="168"/>
    </row>
    <row r="17" spans="1:17">
      <c r="A17" s="169"/>
      <c r="O17" s="198"/>
      <c r="Q17" s="168"/>
    </row>
    <row r="18" spans="1:17">
      <c r="A18" s="169"/>
      <c r="O18" s="198"/>
      <c r="Q18" s="168"/>
    </row>
    <row r="19" spans="1:17">
      <c r="A19" s="169"/>
      <c r="O19" s="198"/>
      <c r="Q19" s="168"/>
    </row>
    <row r="20" spans="1:17">
      <c r="A20" s="169"/>
      <c r="O20" s="198"/>
      <c r="Q20" s="168"/>
    </row>
    <row r="21" spans="1:17">
      <c r="A21" s="169"/>
      <c r="O21" s="198"/>
      <c r="Q21" s="168"/>
    </row>
    <row r="22" spans="1:17">
      <c r="A22" s="169"/>
      <c r="O22" s="198"/>
      <c r="Q22" s="168"/>
    </row>
    <row r="23" spans="1:17">
      <c r="A23" s="169"/>
      <c r="O23" s="198"/>
      <c r="Q23" s="168"/>
    </row>
    <row r="24" spans="1:17">
      <c r="A24" s="169"/>
      <c r="O24" s="198"/>
      <c r="Q24" s="168"/>
    </row>
    <row r="25" spans="1:17">
      <c r="A25" s="169"/>
      <c r="O25" s="198"/>
      <c r="Q25" s="168"/>
    </row>
    <row r="26" spans="1:17">
      <c r="A26" s="169"/>
      <c r="O26" s="198"/>
      <c r="Q26" s="168"/>
    </row>
    <row r="27" spans="1:17">
      <c r="A27" s="169"/>
      <c r="O27" s="198"/>
      <c r="Q27" s="168"/>
    </row>
    <row r="28" spans="1:17">
      <c r="A28" s="169"/>
      <c r="O28" s="198"/>
      <c r="Q28" s="168"/>
    </row>
    <row r="29" spans="1:17">
      <c r="A29" s="169"/>
      <c r="O29" s="198"/>
      <c r="Q29" s="168"/>
    </row>
    <row r="30" spans="1:17">
      <c r="A30" s="169"/>
      <c r="O30" s="198"/>
      <c r="Q30" s="168"/>
    </row>
    <row r="31" spans="1:17">
      <c r="A31" s="169"/>
      <c r="O31" s="198"/>
      <c r="Q31" s="168"/>
    </row>
    <row r="32" spans="1:17">
      <c r="A32" s="169"/>
      <c r="O32" s="198"/>
      <c r="Q32" s="168"/>
    </row>
    <row r="33" spans="1:17">
      <c r="A33" s="169"/>
      <c r="O33" s="198"/>
      <c r="Q33" s="168"/>
    </row>
    <row r="34" spans="1:17">
      <c r="A34" s="169"/>
      <c r="O34" s="198"/>
      <c r="Q34" s="168"/>
    </row>
    <row r="35" spans="1:17">
      <c r="A35" s="169"/>
      <c r="O35" s="198"/>
      <c r="Q35" s="168"/>
    </row>
    <row r="36" spans="1:17" ht="13.8">
      <c r="A36" s="1079" t="s">
        <v>129</v>
      </c>
      <c r="B36" s="1080"/>
      <c r="C36" s="1080"/>
      <c r="D36" s="1080"/>
      <c r="E36" s="1080"/>
      <c r="F36" s="1081"/>
      <c r="G36" s="201">
        <v>45</v>
      </c>
      <c r="O36" s="198"/>
      <c r="Q36" s="168"/>
    </row>
    <row r="37" spans="1:17" ht="13.8">
      <c r="A37" s="1079" t="s">
        <v>246</v>
      </c>
      <c r="B37" s="1080"/>
      <c r="C37" s="1080"/>
      <c r="D37" s="1080"/>
      <c r="E37" s="1080"/>
      <c r="F37" s="1081"/>
      <c r="G37" s="201">
        <f>G38+G39+G40</f>
        <v>0</v>
      </c>
      <c r="O37" s="198"/>
      <c r="Q37" s="168"/>
    </row>
    <row r="38" spans="1:17" ht="13.8">
      <c r="A38" s="1079" t="s">
        <v>130</v>
      </c>
      <c r="B38" s="1080"/>
      <c r="C38" s="1080"/>
      <c r="D38" s="1080"/>
      <c r="E38" s="1080"/>
      <c r="F38" s="1081"/>
      <c r="G38" s="201">
        <f>COUNTA('Questionario Fornitore'!C12:C16,'Questionario Fornitore'!C18:C27,'Questionario Fornitore'!C29:C37,'Questionario Fornitore'!C39:C48,'Questionario Fornitore'!C50:C55,'Questionario Fornitore'!C57:C61)</f>
        <v>0</v>
      </c>
      <c r="O38" s="198"/>
      <c r="Q38" s="168"/>
    </row>
    <row r="39" spans="1:17" ht="13.8">
      <c r="A39" s="1079" t="s">
        <v>132</v>
      </c>
      <c r="B39" s="1080"/>
      <c r="C39" s="1080"/>
      <c r="D39" s="1080"/>
      <c r="E39" s="1080"/>
      <c r="F39" s="1081"/>
      <c r="G39" s="201">
        <f>COUNTA('Questionario Fornitore'!D12:D16,'Questionario Fornitore'!D18:D27,'Questionario Fornitore'!D29:D37,'Questionario Fornitore'!D39:D48,'Questionario Fornitore'!D50:D55,'Questionario Fornitore'!D57:D61)</f>
        <v>0</v>
      </c>
      <c r="O39" s="198"/>
      <c r="Q39" s="168"/>
    </row>
    <row r="40" spans="1:17" ht="13.8">
      <c r="A40" s="1079" t="s">
        <v>131</v>
      </c>
      <c r="B40" s="1080"/>
      <c r="C40" s="1080"/>
      <c r="D40" s="1080"/>
      <c r="E40" s="1080"/>
      <c r="F40" s="1081"/>
      <c r="G40" s="201">
        <f>COUNTA('Questionario Fornitore'!E12:E16,'Questionario Fornitore'!E18:E27,'Questionario Fornitore'!E29:E37,'Questionario Fornitore'!E39:E48,'Questionario Fornitore'!E50:E55,'Questionario Fornitore'!E57:E61)</f>
        <v>0</v>
      </c>
      <c r="H40" s="205"/>
      <c r="I40" s="199"/>
      <c r="J40" s="199"/>
      <c r="K40" s="199"/>
      <c r="L40" s="199"/>
      <c r="M40" s="199"/>
      <c r="N40" s="199"/>
      <c r="O40" s="200"/>
      <c r="Q40" s="168"/>
    </row>
    <row r="41" spans="1:17" ht="6.9" customHeight="1" thickBot="1">
      <c r="A41" s="169"/>
      <c r="Q41" s="168"/>
    </row>
    <row r="42" spans="1:17" ht="24.9" customHeight="1" thickBot="1">
      <c r="A42" s="1025" t="s">
        <v>173</v>
      </c>
      <c r="B42" s="1026"/>
      <c r="C42" s="1026"/>
      <c r="D42" s="1026"/>
      <c r="E42" s="1026"/>
      <c r="F42" s="1026"/>
      <c r="G42" s="1026"/>
      <c r="H42" s="1027"/>
      <c r="I42" s="1023" t="str">
        <f>IF(COUNTA('Supplemento Sostenibilità'!C12:E25)=0,'Supplemento Sostenibilità'!H11,'Supplemento Sostenibilità'!C26)</f>
        <v>N/A</v>
      </c>
      <c r="J42" s="1024"/>
      <c r="K42" s="222"/>
      <c r="Q42" s="168"/>
    </row>
    <row r="43" spans="1:17" ht="6.9" customHeight="1" thickBot="1">
      <c r="A43" s="169"/>
      <c r="Q43" s="168"/>
    </row>
    <row r="44" spans="1:17" ht="6.9" customHeight="1" thickBot="1">
      <c r="A44" s="1031" t="s">
        <v>335</v>
      </c>
      <c r="B44" s="1032"/>
      <c r="C44" s="1033"/>
      <c r="G44" s="1040" t="s">
        <v>336</v>
      </c>
      <c r="H44" s="1040"/>
      <c r="L44" s="1040" t="s">
        <v>337</v>
      </c>
      <c r="M44" s="1040"/>
      <c r="Q44" s="168"/>
    </row>
    <row r="45" spans="1:17" ht="18" customHeight="1" thickBot="1">
      <c r="A45" s="1034"/>
      <c r="B45" s="1035"/>
      <c r="C45" s="1036"/>
      <c r="E45" s="229"/>
      <c r="G45" s="1040"/>
      <c r="H45" s="1040"/>
      <c r="J45" s="229"/>
      <c r="L45" s="1040"/>
      <c r="M45" s="1040"/>
      <c r="Q45" s="168"/>
    </row>
    <row r="46" spans="1:17" ht="6.9" customHeight="1" thickBot="1">
      <c r="A46" s="1037"/>
      <c r="B46" s="1038"/>
      <c r="C46" s="1039"/>
      <c r="G46" s="1040"/>
      <c r="H46" s="1040"/>
      <c r="L46" s="1040"/>
      <c r="M46" s="1040"/>
      <c r="Q46" s="168"/>
    </row>
    <row r="47" spans="1:17" ht="6.9" customHeight="1" thickBot="1">
      <c r="A47" s="169"/>
      <c r="Q47" s="168"/>
    </row>
    <row r="48" spans="1:17" ht="20.100000000000001" customHeight="1" thickBot="1">
      <c r="A48" s="1041" t="s">
        <v>340</v>
      </c>
      <c r="B48" s="1042"/>
      <c r="C48" s="1043"/>
      <c r="Q48" s="168"/>
    </row>
    <row r="49" spans="1:19" ht="20.100000000000001" customHeight="1">
      <c r="A49" s="1044"/>
      <c r="B49" s="1045"/>
      <c r="C49" s="1045"/>
      <c r="D49" s="1046"/>
      <c r="E49" s="1046"/>
      <c r="F49" s="1046"/>
      <c r="G49" s="1046"/>
      <c r="H49" s="1046"/>
      <c r="I49" s="1046"/>
      <c r="J49" s="1046"/>
      <c r="K49" s="1046"/>
      <c r="L49" s="1046"/>
      <c r="M49" s="1046"/>
      <c r="N49" s="1046"/>
      <c r="O49" s="1046"/>
      <c r="P49" s="1046"/>
      <c r="Q49" s="1047"/>
    </row>
    <row r="50" spans="1:19" ht="20.100000000000001" customHeight="1">
      <c r="A50" s="1048"/>
      <c r="B50" s="1046"/>
      <c r="C50" s="1046"/>
      <c r="D50" s="1046"/>
      <c r="E50" s="1046"/>
      <c r="F50" s="1046"/>
      <c r="G50" s="1046"/>
      <c r="H50" s="1046"/>
      <c r="I50" s="1046"/>
      <c r="J50" s="1046"/>
      <c r="K50" s="1046"/>
      <c r="L50" s="1046"/>
      <c r="M50" s="1046"/>
      <c r="N50" s="1046"/>
      <c r="O50" s="1046"/>
      <c r="P50" s="1046"/>
      <c r="Q50" s="1047"/>
    </row>
    <row r="51" spans="1:19" ht="20.100000000000001" customHeight="1">
      <c r="A51" s="1048"/>
      <c r="B51" s="1046"/>
      <c r="C51" s="1046"/>
      <c r="D51" s="1046"/>
      <c r="E51" s="1046"/>
      <c r="F51" s="1046"/>
      <c r="G51" s="1046"/>
      <c r="H51" s="1046"/>
      <c r="I51" s="1046"/>
      <c r="J51" s="1046"/>
      <c r="K51" s="1046"/>
      <c r="L51" s="1046"/>
      <c r="M51" s="1046"/>
      <c r="N51" s="1046"/>
      <c r="O51" s="1046"/>
      <c r="P51" s="1046"/>
      <c r="Q51" s="1047"/>
    </row>
    <row r="52" spans="1:19" ht="6.9" customHeight="1">
      <c r="A52" s="169"/>
      <c r="Q52" s="168"/>
    </row>
    <row r="53" spans="1:19" s="18" customFormat="1" ht="20.100000000000001" customHeight="1">
      <c r="A53" s="1028" t="s">
        <v>126</v>
      </c>
      <c r="B53" s="1029"/>
      <c r="C53" s="1029"/>
      <c r="D53" s="1029"/>
      <c r="E53" s="1029"/>
      <c r="F53" s="1029"/>
      <c r="G53" s="1029"/>
      <c r="H53" s="1029"/>
      <c r="I53" s="1029"/>
      <c r="J53" s="1029"/>
      <c r="K53" s="1029"/>
      <c r="L53" s="1029"/>
      <c r="M53" s="1029"/>
      <c r="N53" s="1029"/>
      <c r="O53" s="1029"/>
      <c r="P53" s="1029"/>
      <c r="Q53" s="1030"/>
      <c r="S53" s="226"/>
    </row>
    <row r="54" spans="1:19" s="19" customFormat="1" ht="20.100000000000001" customHeight="1">
      <c r="A54" s="1055" t="s">
        <v>127</v>
      </c>
      <c r="B54" s="1056"/>
      <c r="C54" s="1057"/>
      <c r="D54" s="1057"/>
      <c r="E54" s="1057"/>
      <c r="F54" s="1057"/>
      <c r="G54" s="1057"/>
      <c r="H54" s="1057"/>
      <c r="I54" s="1057"/>
      <c r="J54" s="1058" t="s">
        <v>128</v>
      </c>
      <c r="K54" s="1059"/>
      <c r="L54" s="1059"/>
      <c r="M54" s="1059"/>
      <c r="N54" s="1056"/>
      <c r="O54" s="1057" t="s">
        <v>17</v>
      </c>
      <c r="P54" s="1057"/>
      <c r="Q54" s="170" t="s">
        <v>81</v>
      </c>
      <c r="S54" s="227"/>
    </row>
    <row r="55" spans="1:19" s="5" customFormat="1" ht="20.100000000000001" customHeight="1">
      <c r="A55" s="1053"/>
      <c r="B55" s="1052"/>
      <c r="C55" s="1054"/>
      <c r="D55" s="1054"/>
      <c r="E55" s="1054"/>
      <c r="F55" s="1054"/>
      <c r="G55" s="1054"/>
      <c r="H55" s="1054"/>
      <c r="I55" s="1054"/>
      <c r="J55" s="1050"/>
      <c r="K55" s="1051"/>
      <c r="L55" s="1051"/>
      <c r="M55" s="1051"/>
      <c r="N55" s="1052"/>
      <c r="O55" s="1049"/>
      <c r="P55" s="1049"/>
      <c r="Q55" s="171"/>
      <c r="S55" s="228"/>
    </row>
    <row r="56" spans="1:19" s="5" customFormat="1" ht="20.100000000000001" customHeight="1">
      <c r="A56" s="1053"/>
      <c r="B56" s="1052"/>
      <c r="C56" s="1054"/>
      <c r="D56" s="1054"/>
      <c r="E56" s="1054"/>
      <c r="F56" s="1054"/>
      <c r="G56" s="1054"/>
      <c r="H56" s="1054"/>
      <c r="I56" s="1054"/>
      <c r="J56" s="1050"/>
      <c r="K56" s="1051"/>
      <c r="L56" s="1051"/>
      <c r="M56" s="1051"/>
      <c r="N56" s="1052"/>
      <c r="O56" s="1049"/>
      <c r="P56" s="1049"/>
      <c r="Q56" s="171"/>
      <c r="S56" s="228"/>
    </row>
    <row r="57" spans="1:19" s="5" customFormat="1" ht="20.100000000000001" customHeight="1">
      <c r="A57" s="1053"/>
      <c r="B57" s="1052"/>
      <c r="C57" s="1054"/>
      <c r="D57" s="1054"/>
      <c r="E57" s="1054"/>
      <c r="F57" s="1054"/>
      <c r="G57" s="1054"/>
      <c r="H57" s="1054"/>
      <c r="I57" s="1054"/>
      <c r="J57" s="1050"/>
      <c r="K57" s="1051"/>
      <c r="L57" s="1051"/>
      <c r="M57" s="1051"/>
      <c r="N57" s="1052"/>
      <c r="O57" s="1049"/>
      <c r="P57" s="1049"/>
      <c r="Q57" s="171"/>
      <c r="S57" s="228"/>
    </row>
    <row r="58" spans="1:19" s="5" customFormat="1" ht="20.100000000000001" customHeight="1">
      <c r="A58" s="1053"/>
      <c r="B58" s="1052"/>
      <c r="C58" s="1054"/>
      <c r="D58" s="1054"/>
      <c r="E58" s="1054"/>
      <c r="F58" s="1054"/>
      <c r="G58" s="1054"/>
      <c r="H58" s="1054"/>
      <c r="I58" s="1054"/>
      <c r="J58" s="1050"/>
      <c r="K58" s="1051"/>
      <c r="L58" s="1051"/>
      <c r="M58" s="1051"/>
      <c r="N58" s="1052"/>
      <c r="O58" s="1049"/>
      <c r="P58" s="1049"/>
      <c r="Q58" s="171"/>
      <c r="S58" s="228"/>
    </row>
    <row r="59" spans="1:19" ht="6.9" customHeight="1">
      <c r="A59" s="169"/>
      <c r="Q59" s="168"/>
    </row>
    <row r="60" spans="1:19" ht="20.100000000000001" customHeight="1">
      <c r="A60" s="1082" t="s">
        <v>341</v>
      </c>
      <c r="B60" s="1061"/>
      <c r="C60" s="1060"/>
      <c r="D60" s="1060"/>
      <c r="E60" s="1060"/>
      <c r="F60" s="1061" t="s">
        <v>622</v>
      </c>
      <c r="G60" s="1061"/>
      <c r="H60" s="1061"/>
      <c r="I60" s="1061"/>
      <c r="J60" s="1061"/>
      <c r="K60" s="1061"/>
      <c r="L60" s="1061"/>
      <c r="M60" s="1060"/>
      <c r="N60" s="1060"/>
      <c r="O60" s="1060"/>
      <c r="P60" s="1060"/>
      <c r="Q60" s="1078"/>
    </row>
    <row r="61" spans="1:19" ht="6.9" customHeight="1">
      <c r="A61" s="169"/>
      <c r="Q61" s="168"/>
    </row>
    <row r="62" spans="1:19" ht="20.100000000000001" customHeight="1">
      <c r="A62" s="1082" t="s">
        <v>341</v>
      </c>
      <c r="B62" s="1061"/>
      <c r="C62" s="1060"/>
      <c r="D62" s="1060"/>
      <c r="E62" s="1060"/>
      <c r="F62" s="1061" t="s">
        <v>343</v>
      </c>
      <c r="G62" s="1061"/>
      <c r="H62" s="1061"/>
      <c r="I62" s="1061"/>
      <c r="J62" s="1061"/>
      <c r="K62" s="1061"/>
      <c r="L62" s="1061"/>
      <c r="M62" s="1060"/>
      <c r="N62" s="1060"/>
      <c r="O62" s="1060"/>
      <c r="P62" s="1060"/>
      <c r="Q62" s="1078"/>
    </row>
    <row r="63" spans="1:19" ht="6.9" customHeight="1">
      <c r="A63" s="169"/>
      <c r="Q63" s="168"/>
    </row>
    <row r="64" spans="1:19" ht="20.100000000000001" customHeight="1">
      <c r="A64" s="1082" t="s">
        <v>341</v>
      </c>
      <c r="B64" s="1061"/>
      <c r="C64" s="1060"/>
      <c r="D64" s="1060"/>
      <c r="E64" s="1060"/>
      <c r="F64" s="1061" t="s">
        <v>342</v>
      </c>
      <c r="G64" s="1061"/>
      <c r="H64" s="1061"/>
      <c r="I64" s="1061"/>
      <c r="J64" s="1061"/>
      <c r="K64" s="1061"/>
      <c r="L64" s="1061"/>
      <c r="M64" s="1060"/>
      <c r="N64" s="1060"/>
      <c r="O64" s="1060"/>
      <c r="P64" s="1060"/>
      <c r="Q64" s="1078"/>
    </row>
    <row r="65" spans="1:17" ht="15" customHeight="1" thickBot="1">
      <c r="A65" s="172"/>
      <c r="B65" s="173"/>
      <c r="C65" s="173"/>
      <c r="D65" s="173"/>
      <c r="E65" s="173"/>
      <c r="F65" s="173"/>
      <c r="G65" s="173"/>
      <c r="H65" s="173"/>
      <c r="I65" s="173"/>
      <c r="J65" s="173"/>
      <c r="K65" s="173"/>
      <c r="L65" s="173"/>
      <c r="M65" s="173"/>
      <c r="N65" s="173"/>
      <c r="O65" s="173"/>
      <c r="P65" s="173"/>
      <c r="Q65" s="174"/>
    </row>
    <row r="87" spans="10:11" hidden="1"/>
    <row r="88" spans="10:11" ht="20.399999999999999" hidden="1">
      <c r="J88" s="31">
        <f>'Informazioni Fornitore'!H8:AJ8</f>
        <v>0</v>
      </c>
      <c r="K88" s="31"/>
    </row>
    <row r="89" spans="10:11" hidden="1"/>
  </sheetData>
  <mergeCells count="54">
    <mergeCell ref="M62:Q62"/>
    <mergeCell ref="C64:E64"/>
    <mergeCell ref="F64:L64"/>
    <mergeCell ref="M64:Q64"/>
    <mergeCell ref="A36:F36"/>
    <mergeCell ref="A37:F37"/>
    <mergeCell ref="A38:F38"/>
    <mergeCell ref="A39:F39"/>
    <mergeCell ref="A40:F40"/>
    <mergeCell ref="A51:Q51"/>
    <mergeCell ref="A60:B60"/>
    <mergeCell ref="A62:B62"/>
    <mergeCell ref="A64:B64"/>
    <mergeCell ref="C60:E60"/>
    <mergeCell ref="F60:L60"/>
    <mergeCell ref="M60:Q60"/>
    <mergeCell ref="C62:E62"/>
    <mergeCell ref="F62:L62"/>
    <mergeCell ref="P1:Q1"/>
    <mergeCell ref="P2:Q2"/>
    <mergeCell ref="P5:Q5"/>
    <mergeCell ref="P6:Q6"/>
    <mergeCell ref="A1:C6"/>
    <mergeCell ref="D1:O6"/>
    <mergeCell ref="A58:I58"/>
    <mergeCell ref="O57:P57"/>
    <mergeCell ref="O58:P58"/>
    <mergeCell ref="J57:N57"/>
    <mergeCell ref="J58:N58"/>
    <mergeCell ref="A57:I57"/>
    <mergeCell ref="A56:I56"/>
    <mergeCell ref="O55:P55"/>
    <mergeCell ref="O56:P56"/>
    <mergeCell ref="J55:N55"/>
    <mergeCell ref="J56:N56"/>
    <mergeCell ref="A55:I55"/>
    <mergeCell ref="A54:I54"/>
    <mergeCell ref="O54:P54"/>
    <mergeCell ref="J54:N54"/>
    <mergeCell ref="I42:J42"/>
    <mergeCell ref="A42:H42"/>
    <mergeCell ref="A53:Q53"/>
    <mergeCell ref="A44:C46"/>
    <mergeCell ref="G44:H46"/>
    <mergeCell ref="L44:M46"/>
    <mergeCell ref="A48:C48"/>
    <mergeCell ref="A49:Q49"/>
    <mergeCell ref="A50:Q50"/>
    <mergeCell ref="H9:J9"/>
    <mergeCell ref="A9:G9"/>
    <mergeCell ref="H8:Q8"/>
    <mergeCell ref="A8:G8"/>
    <mergeCell ref="H7:Q7"/>
    <mergeCell ref="A7:G7"/>
  </mergeCells>
  <phoneticPr fontId="0" type="noConversion"/>
  <conditionalFormatting sqref="G37">
    <cfRule type="colorScale" priority="1">
      <colorScale>
        <cfvo type="num" val="44"/>
        <cfvo type="num" val="45"/>
        <color rgb="FFFF0000"/>
        <color rgb="FF92D050"/>
      </colorScale>
    </cfRule>
  </conditionalFormatting>
  <dataValidations count="1">
    <dataValidation type="list" allowBlank="1" showInputMessage="1" showErrorMessage="1" sqref="E45 J45">
      <formula1>$S$2:$S$3</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headerFooter alignWithMargins="0">
    <oddFooter>&amp;C&amp;A&amp;R&amp;P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75"/>
  <sheetViews>
    <sheetView showGridLines="0" view="pageBreakPreview" zoomScaleNormal="100" zoomScaleSheetLayoutView="100" zoomScalePageLayoutView="60" workbookViewId="0">
      <selection activeCell="P2" sqref="P2:Q2"/>
    </sheetView>
  </sheetViews>
  <sheetFormatPr defaultColWidth="9.109375" defaultRowHeight="13.2"/>
  <cols>
    <col min="1" max="1" width="9.109375" style="305"/>
    <col min="2" max="2" width="2.6640625" style="305" customWidth="1"/>
    <col min="3" max="4" width="9.109375" style="305"/>
    <col min="5" max="5" width="3.44140625" style="305" customWidth="1"/>
    <col min="6" max="6" width="0.88671875" style="305" customWidth="1"/>
    <col min="7" max="8" width="9.109375" style="305"/>
    <col min="9" max="9" width="1.44140625" style="305" customWidth="1"/>
    <col min="10" max="10" width="3.44140625" style="305" customWidth="1"/>
    <col min="11" max="11" width="0.88671875" style="305" customWidth="1"/>
    <col min="12" max="14" width="9.109375" style="305"/>
    <col min="15" max="15" width="7.5546875" style="305" customWidth="1"/>
    <col min="16" max="16" width="17" style="305" customWidth="1"/>
    <col min="17" max="18" width="9.109375" style="305"/>
    <col min="19" max="19" width="4.88671875" style="305" customWidth="1"/>
    <col min="20" max="16384" width="9.109375" style="305"/>
  </cols>
  <sheetData>
    <row r="1" spans="1:17" ht="15.6" customHeight="1" thickBot="1">
      <c r="A1" s="917"/>
      <c r="B1" s="918"/>
      <c r="C1" s="919"/>
      <c r="D1" s="926" t="s">
        <v>345</v>
      </c>
      <c r="E1" s="927"/>
      <c r="F1" s="927"/>
      <c r="G1" s="927"/>
      <c r="H1" s="927"/>
      <c r="I1" s="927"/>
      <c r="J1" s="927"/>
      <c r="K1" s="927"/>
      <c r="L1" s="927"/>
      <c r="M1" s="927"/>
      <c r="N1" s="927"/>
      <c r="O1" s="927"/>
      <c r="P1" s="932" t="s">
        <v>346</v>
      </c>
      <c r="Q1" s="933"/>
    </row>
    <row r="2" spans="1:17" ht="15.6" customHeight="1" thickBot="1">
      <c r="A2" s="920"/>
      <c r="B2" s="921"/>
      <c r="C2" s="922"/>
      <c r="D2" s="928"/>
      <c r="E2" s="929"/>
      <c r="F2" s="929"/>
      <c r="G2" s="929"/>
      <c r="H2" s="929"/>
      <c r="I2" s="929"/>
      <c r="J2" s="929"/>
      <c r="K2" s="929"/>
      <c r="L2" s="929"/>
      <c r="M2" s="929"/>
      <c r="N2" s="929"/>
      <c r="O2" s="929"/>
      <c r="P2" s="1083" t="s">
        <v>347</v>
      </c>
      <c r="Q2" s="1084"/>
    </row>
    <row r="3" spans="1:17" ht="16.95" customHeight="1" thickBot="1">
      <c r="A3" s="920"/>
      <c r="B3" s="921"/>
      <c r="C3" s="922"/>
      <c r="D3" s="928"/>
      <c r="E3" s="929"/>
      <c r="F3" s="929"/>
      <c r="G3" s="929"/>
      <c r="H3" s="929"/>
      <c r="I3" s="929"/>
      <c r="J3" s="929"/>
      <c r="K3" s="929"/>
      <c r="L3" s="929"/>
      <c r="M3" s="929"/>
      <c r="N3" s="929"/>
      <c r="O3" s="929"/>
      <c r="P3" s="306" t="s">
        <v>348</v>
      </c>
      <c r="Q3" s="306" t="s">
        <v>19</v>
      </c>
    </row>
    <row r="4" spans="1:17" ht="18" customHeight="1" thickBot="1">
      <c r="A4" s="920"/>
      <c r="B4" s="921"/>
      <c r="C4" s="922"/>
      <c r="D4" s="928"/>
      <c r="E4" s="929"/>
      <c r="F4" s="929"/>
      <c r="G4" s="929"/>
      <c r="H4" s="929"/>
      <c r="I4" s="929"/>
      <c r="J4" s="929"/>
      <c r="K4" s="929"/>
      <c r="L4" s="929"/>
      <c r="M4" s="929"/>
      <c r="N4" s="929"/>
      <c r="O4" s="929"/>
      <c r="P4" s="307" t="s">
        <v>357</v>
      </c>
      <c r="Q4" s="308" t="s">
        <v>454</v>
      </c>
    </row>
    <row r="5" spans="1:17" ht="18" customHeight="1" thickBot="1">
      <c r="A5" s="920"/>
      <c r="B5" s="921"/>
      <c r="C5" s="922"/>
      <c r="D5" s="928"/>
      <c r="E5" s="929"/>
      <c r="F5" s="929"/>
      <c r="G5" s="929"/>
      <c r="H5" s="929"/>
      <c r="I5" s="929"/>
      <c r="J5" s="929"/>
      <c r="K5" s="929"/>
      <c r="L5" s="929"/>
      <c r="M5" s="929"/>
      <c r="N5" s="929"/>
      <c r="O5" s="929"/>
      <c r="P5" s="932" t="s">
        <v>349</v>
      </c>
      <c r="Q5" s="933"/>
    </row>
    <row r="6" spans="1:17" ht="18" customHeight="1" thickBot="1">
      <c r="A6" s="923"/>
      <c r="B6" s="924"/>
      <c r="C6" s="925"/>
      <c r="D6" s="930"/>
      <c r="E6" s="931"/>
      <c r="F6" s="931"/>
      <c r="G6" s="931"/>
      <c r="H6" s="931"/>
      <c r="I6" s="931"/>
      <c r="J6" s="931"/>
      <c r="K6" s="931"/>
      <c r="L6" s="931"/>
      <c r="M6" s="931"/>
      <c r="N6" s="931"/>
      <c r="O6" s="931"/>
      <c r="P6" s="936"/>
      <c r="Q6" s="937"/>
    </row>
    <row r="7" spans="1:17" s="309" customFormat="1" ht="21.45" customHeight="1">
      <c r="A7" s="938" t="s">
        <v>350</v>
      </c>
      <c r="B7" s="939"/>
      <c r="C7" s="939"/>
      <c r="D7" s="939"/>
      <c r="E7" s="939"/>
      <c r="F7" s="939"/>
      <c r="G7" s="940"/>
      <c r="H7" s="1085" t="str">
        <f>IF(COUNTA('Supplier Information'!H6:AJ6)=0,"Insert Company name in Supplier Information sheet",L74)</f>
        <v>Insert Company name in Supplier Information sheet</v>
      </c>
      <c r="I7" s="1086"/>
      <c r="J7" s="1086"/>
      <c r="K7" s="1086"/>
      <c r="L7" s="1086"/>
      <c r="M7" s="1086"/>
      <c r="N7" s="1086"/>
      <c r="O7" s="1086"/>
      <c r="P7" s="1087"/>
      <c r="Q7" s="1088"/>
    </row>
    <row r="8" spans="1:17" s="309" customFormat="1" ht="21.45" customHeight="1">
      <c r="A8" s="945" t="s">
        <v>351</v>
      </c>
      <c r="B8" s="946"/>
      <c r="C8" s="946"/>
      <c r="D8" s="946"/>
      <c r="E8" s="946"/>
      <c r="F8" s="946"/>
      <c r="G8" s="947"/>
      <c r="H8" s="1089" t="str">
        <f>'Supplier Questionnaire'!C6</f>
        <v>Insert Location</v>
      </c>
      <c r="I8" s="1090"/>
      <c r="J8" s="1090"/>
      <c r="K8" s="1090"/>
      <c r="L8" s="1090"/>
      <c r="M8" s="1090"/>
      <c r="N8" s="1090"/>
      <c r="O8" s="1090"/>
      <c r="P8" s="1090"/>
      <c r="Q8" s="1091"/>
    </row>
    <row r="9" spans="1:17" s="309" customFormat="1" ht="21.45" customHeight="1">
      <c r="A9" s="951" t="s">
        <v>352</v>
      </c>
      <c r="B9" s="952"/>
      <c r="C9" s="952"/>
      <c r="D9" s="952"/>
      <c r="E9" s="952"/>
      <c r="F9" s="952"/>
      <c r="G9" s="952"/>
      <c r="H9" s="953"/>
      <c r="I9" s="954"/>
      <c r="J9" s="954"/>
      <c r="K9" s="955"/>
      <c r="L9" s="956"/>
      <c r="M9" s="956"/>
      <c r="N9" s="956"/>
      <c r="O9" s="956"/>
      <c r="P9" s="956"/>
      <c r="Q9" s="957"/>
    </row>
    <row r="10" spans="1:17" ht="15.45" customHeight="1">
      <c r="A10" s="310"/>
      <c r="B10" s="311"/>
      <c r="C10" s="311"/>
      <c r="D10" s="311"/>
      <c r="E10" s="311"/>
      <c r="F10" s="311"/>
      <c r="G10" s="312"/>
      <c r="H10" s="312"/>
      <c r="I10" s="312"/>
      <c r="J10" s="312"/>
      <c r="K10" s="312"/>
      <c r="L10" s="312"/>
      <c r="M10" s="312"/>
      <c r="N10" s="312"/>
      <c r="O10" s="312"/>
      <c r="Q10" s="313"/>
    </row>
    <row r="11" spans="1:17">
      <c r="A11" s="314"/>
      <c r="Q11" s="313"/>
    </row>
    <row r="12" spans="1:17">
      <c r="A12" s="314"/>
      <c r="Q12" s="313"/>
    </row>
    <row r="13" spans="1:17">
      <c r="A13" s="314"/>
      <c r="Q13" s="313"/>
    </row>
    <row r="14" spans="1:17">
      <c r="A14" s="314"/>
      <c r="Q14" s="313"/>
    </row>
    <row r="15" spans="1:17">
      <c r="A15" s="314"/>
      <c r="Q15" s="313"/>
    </row>
    <row r="16" spans="1:17">
      <c r="A16" s="314"/>
      <c r="Q16" s="313"/>
    </row>
    <row r="17" spans="1:17">
      <c r="A17" s="314"/>
      <c r="Q17" s="313"/>
    </row>
    <row r="18" spans="1:17">
      <c r="A18" s="314"/>
      <c r="Q18" s="313"/>
    </row>
    <row r="19" spans="1:17">
      <c r="A19" s="314"/>
      <c r="Q19" s="313"/>
    </row>
    <row r="20" spans="1:17">
      <c r="A20" s="314"/>
      <c r="Q20" s="313"/>
    </row>
    <row r="21" spans="1:17">
      <c r="A21" s="314"/>
      <c r="Q21" s="313"/>
    </row>
    <row r="22" spans="1:17">
      <c r="A22" s="314"/>
      <c r="Q22" s="313"/>
    </row>
    <row r="23" spans="1:17">
      <c r="A23" s="314"/>
      <c r="Q23" s="313"/>
    </row>
    <row r="24" spans="1:17">
      <c r="A24" s="314"/>
      <c r="Q24" s="313"/>
    </row>
    <row r="25" spans="1:17">
      <c r="A25" s="314"/>
      <c r="Q25" s="313"/>
    </row>
    <row r="26" spans="1:17">
      <c r="A26" s="314"/>
      <c r="Q26" s="313"/>
    </row>
    <row r="27" spans="1:17">
      <c r="A27" s="314"/>
      <c r="Q27" s="313"/>
    </row>
    <row r="28" spans="1:17">
      <c r="A28" s="314"/>
      <c r="Q28" s="313"/>
    </row>
    <row r="29" spans="1:17">
      <c r="A29" s="314"/>
      <c r="Q29" s="313"/>
    </row>
    <row r="30" spans="1:17">
      <c r="A30" s="314"/>
      <c r="Q30" s="313"/>
    </row>
    <row r="31" spans="1:17">
      <c r="A31" s="314"/>
      <c r="Q31" s="313"/>
    </row>
    <row r="32" spans="1:17">
      <c r="A32" s="314"/>
      <c r="Q32" s="313"/>
    </row>
    <row r="33" spans="1:17">
      <c r="A33" s="314"/>
      <c r="Q33" s="313"/>
    </row>
    <row r="34" spans="1:17">
      <c r="A34" s="314"/>
      <c r="Q34" s="313"/>
    </row>
    <row r="35" spans="1:17">
      <c r="A35" s="314"/>
      <c r="Q35" s="313"/>
    </row>
    <row r="36" spans="1:17" ht="15.6">
      <c r="A36" s="1092" t="s">
        <v>605</v>
      </c>
      <c r="B36" s="1093"/>
      <c r="C36" s="1093"/>
      <c r="D36" s="1093"/>
      <c r="E36" s="1093"/>
      <c r="F36" s="1093"/>
      <c r="G36" s="315">
        <v>45</v>
      </c>
      <c r="Q36" s="313"/>
    </row>
    <row r="37" spans="1:17" ht="15.6">
      <c r="A37" s="1092" t="s">
        <v>606</v>
      </c>
      <c r="B37" s="1093"/>
      <c r="C37" s="1093"/>
      <c r="D37" s="1093"/>
      <c r="E37" s="1093"/>
      <c r="F37" s="1093"/>
      <c r="G37" s="315">
        <f>G38+G39+G40</f>
        <v>18</v>
      </c>
      <c r="Q37" s="313"/>
    </row>
    <row r="38" spans="1:17" ht="15.6">
      <c r="A38" s="1092" t="s">
        <v>607</v>
      </c>
      <c r="B38" s="1093"/>
      <c r="C38" s="1093"/>
      <c r="D38" s="1093"/>
      <c r="E38" s="1093"/>
      <c r="F38" s="1093"/>
      <c r="G38" s="315">
        <f>COUNTA('Supplier Questionnaire'!C10:C14,'Supplier Questionnaire'!C16:C25,'Supplier Questionnaire'!C27:C35,'Supplier Questionnaire'!C37:C46,'Supplier Questionnaire'!C48:C53,'Supplier Questionnaire'!C55:C59)</f>
        <v>6</v>
      </c>
      <c r="Q38" s="313"/>
    </row>
    <row r="39" spans="1:17" ht="15.6">
      <c r="A39" s="1092" t="s">
        <v>608</v>
      </c>
      <c r="B39" s="1093"/>
      <c r="C39" s="1093"/>
      <c r="D39" s="1093"/>
      <c r="E39" s="1093"/>
      <c r="F39" s="1093"/>
      <c r="G39" s="315">
        <f>COUNTA('Supplier Questionnaire'!D10:D14,'Supplier Questionnaire'!D16:D25,'Supplier Questionnaire'!D27:D35,'Supplier Questionnaire'!D37:D46,'Supplier Questionnaire'!D48:D53,'Supplier Questionnaire'!D55:D59)</f>
        <v>6</v>
      </c>
      <c r="Q39" s="313"/>
    </row>
    <row r="40" spans="1:17" ht="15.6">
      <c r="A40" s="1092" t="s">
        <v>609</v>
      </c>
      <c r="B40" s="1093"/>
      <c r="C40" s="1093"/>
      <c r="D40" s="1093"/>
      <c r="E40" s="1093"/>
      <c r="F40" s="1093"/>
      <c r="G40" s="315">
        <f>COUNTA('Supplier Questionnaire'!E10:E14,'Supplier Questionnaire'!E16:E25,'Supplier Questionnaire'!E27:E35,'Supplier Questionnaire'!E37:E46,'Supplier Questionnaire'!E48:E53,'Supplier Questionnaire'!E55:E59)</f>
        <v>6</v>
      </c>
      <c r="H40" s="316"/>
      <c r="I40" s="317"/>
      <c r="J40" s="317"/>
      <c r="K40" s="317"/>
      <c r="L40" s="317"/>
      <c r="M40" s="317"/>
      <c r="N40" s="317"/>
      <c r="O40" s="317"/>
      <c r="Q40" s="313"/>
    </row>
    <row r="41" spans="1:17" ht="6.9" customHeight="1" thickBot="1">
      <c r="A41" s="314"/>
      <c r="Q41" s="313"/>
    </row>
    <row r="42" spans="1:17" ht="24.9" customHeight="1" thickBot="1">
      <c r="A42" s="964" t="s">
        <v>610</v>
      </c>
      <c r="B42" s="965"/>
      <c r="C42" s="965"/>
      <c r="D42" s="965"/>
      <c r="E42" s="965"/>
      <c r="F42" s="965"/>
      <c r="G42" s="965"/>
      <c r="H42" s="966"/>
      <c r="I42" s="967">
        <f>IF(COUNTA('Sustainability Supplement'!C10:E23)=0,'Sustainability Supplement'!H9,'Sustainability Supplement'!C24)</f>
        <v>0</v>
      </c>
      <c r="J42" s="968"/>
      <c r="K42" s="968"/>
      <c r="L42" s="969"/>
      <c r="Q42" s="313"/>
    </row>
    <row r="43" spans="1:17" ht="6.9" customHeight="1" thickBot="1">
      <c r="A43" s="314"/>
      <c r="Q43" s="313"/>
    </row>
    <row r="44" spans="1:17" ht="6.9" customHeight="1" thickBot="1">
      <c r="A44" s="970" t="s">
        <v>611</v>
      </c>
      <c r="B44" s="971"/>
      <c r="C44" s="972"/>
      <c r="G44" s="979" t="s">
        <v>612</v>
      </c>
      <c r="H44" s="979"/>
      <c r="L44" s="979" t="s">
        <v>613</v>
      </c>
      <c r="M44" s="979"/>
      <c r="Q44" s="313"/>
    </row>
    <row r="45" spans="1:17" ht="18" customHeight="1" thickBot="1">
      <c r="A45" s="973"/>
      <c r="B45" s="974"/>
      <c r="C45" s="975"/>
      <c r="E45" s="318"/>
      <c r="G45" s="979"/>
      <c r="H45" s="979"/>
      <c r="J45" s="318"/>
      <c r="L45" s="979"/>
      <c r="M45" s="979"/>
      <c r="Q45" s="313"/>
    </row>
    <row r="46" spans="1:17" ht="6.9" customHeight="1" thickBot="1">
      <c r="A46" s="976"/>
      <c r="B46" s="977"/>
      <c r="C46" s="978"/>
      <c r="G46" s="979"/>
      <c r="H46" s="979"/>
      <c r="L46" s="979"/>
      <c r="M46" s="979"/>
      <c r="Q46" s="313"/>
    </row>
    <row r="47" spans="1:17" ht="6.9" customHeight="1" thickBot="1">
      <c r="A47" s="314"/>
      <c r="Q47" s="313"/>
    </row>
    <row r="48" spans="1:17" ht="16.2" thickBot="1">
      <c r="A48" s="980" t="s">
        <v>614</v>
      </c>
      <c r="B48" s="981"/>
      <c r="C48" s="982"/>
      <c r="Q48" s="313"/>
    </row>
    <row r="49" spans="1:17" ht="18" customHeight="1">
      <c r="A49" s="958"/>
      <c r="B49" s="959"/>
      <c r="C49" s="959"/>
      <c r="D49" s="960"/>
      <c r="E49" s="960"/>
      <c r="F49" s="960"/>
      <c r="G49" s="960"/>
      <c r="H49" s="960"/>
      <c r="I49" s="960"/>
      <c r="J49" s="960"/>
      <c r="K49" s="960"/>
      <c r="L49" s="960"/>
      <c r="M49" s="960"/>
      <c r="N49" s="960"/>
      <c r="O49" s="960"/>
      <c r="P49" s="960"/>
      <c r="Q49" s="961"/>
    </row>
    <row r="50" spans="1:17" ht="18" customHeight="1">
      <c r="A50" s="983"/>
      <c r="B50" s="960"/>
      <c r="C50" s="960"/>
      <c r="D50" s="960"/>
      <c r="E50" s="960"/>
      <c r="F50" s="960"/>
      <c r="G50" s="960"/>
      <c r="H50" s="960"/>
      <c r="I50" s="960"/>
      <c r="J50" s="960"/>
      <c r="K50" s="960"/>
      <c r="L50" s="960"/>
      <c r="M50" s="960"/>
      <c r="N50" s="960"/>
      <c r="O50" s="960"/>
      <c r="P50" s="960"/>
      <c r="Q50" s="961"/>
    </row>
    <row r="51" spans="1:17" s="319" customFormat="1" ht="18" customHeight="1">
      <c r="A51" s="983"/>
      <c r="B51" s="960"/>
      <c r="C51" s="960"/>
      <c r="D51" s="960"/>
      <c r="E51" s="960"/>
      <c r="F51" s="960"/>
      <c r="G51" s="960"/>
      <c r="H51" s="960"/>
      <c r="I51" s="960"/>
      <c r="J51" s="960"/>
      <c r="K51" s="960"/>
      <c r="L51" s="960"/>
      <c r="M51" s="960"/>
      <c r="N51" s="960"/>
      <c r="O51" s="960"/>
      <c r="P51" s="960"/>
      <c r="Q51" s="961"/>
    </row>
    <row r="52" spans="1:17" ht="6.9" customHeight="1">
      <c r="A52" s="314"/>
      <c r="Q52" s="313"/>
    </row>
    <row r="53" spans="1:17" s="320" customFormat="1" ht="20.100000000000001" customHeight="1">
      <c r="A53" s="984" t="s">
        <v>615</v>
      </c>
      <c r="B53" s="985"/>
      <c r="C53" s="985"/>
      <c r="D53" s="985"/>
      <c r="E53" s="985"/>
      <c r="F53" s="985"/>
      <c r="G53" s="985"/>
      <c r="H53" s="985"/>
      <c r="I53" s="985"/>
      <c r="J53" s="985"/>
      <c r="K53" s="985"/>
      <c r="L53" s="985"/>
      <c r="M53" s="985"/>
      <c r="N53" s="985"/>
      <c r="O53" s="985"/>
      <c r="P53" s="985"/>
      <c r="Q53" s="986"/>
    </row>
    <row r="54" spans="1:17" s="322" customFormat="1" ht="20.100000000000001" customHeight="1">
      <c r="A54" s="987" t="s">
        <v>616</v>
      </c>
      <c r="B54" s="988"/>
      <c r="C54" s="989"/>
      <c r="D54" s="989"/>
      <c r="E54" s="989"/>
      <c r="F54" s="989"/>
      <c r="G54" s="989"/>
      <c r="H54" s="989"/>
      <c r="I54" s="989"/>
      <c r="J54" s="990" t="s">
        <v>617</v>
      </c>
      <c r="K54" s="991"/>
      <c r="L54" s="991"/>
      <c r="M54" s="991"/>
      <c r="N54" s="988"/>
      <c r="O54" s="989" t="s">
        <v>17</v>
      </c>
      <c r="P54" s="989"/>
      <c r="Q54" s="321" t="s">
        <v>352</v>
      </c>
    </row>
    <row r="55" spans="1:17" s="324" customFormat="1" ht="20.100000000000001" customHeight="1">
      <c r="A55" s="992"/>
      <c r="B55" s="993"/>
      <c r="C55" s="994"/>
      <c r="D55" s="994"/>
      <c r="E55" s="994"/>
      <c r="F55" s="994"/>
      <c r="G55" s="994"/>
      <c r="H55" s="994"/>
      <c r="I55" s="994"/>
      <c r="J55" s="995"/>
      <c r="K55" s="996"/>
      <c r="L55" s="996"/>
      <c r="M55" s="996"/>
      <c r="N55" s="993"/>
      <c r="O55" s="997"/>
      <c r="P55" s="997"/>
      <c r="Q55" s="323"/>
    </row>
    <row r="56" spans="1:17" s="324" customFormat="1" ht="20.100000000000001" customHeight="1">
      <c r="A56" s="992"/>
      <c r="B56" s="993"/>
      <c r="C56" s="994"/>
      <c r="D56" s="994"/>
      <c r="E56" s="994"/>
      <c r="F56" s="994"/>
      <c r="G56" s="994"/>
      <c r="H56" s="994"/>
      <c r="I56" s="994"/>
      <c r="J56" s="995"/>
      <c r="K56" s="996"/>
      <c r="L56" s="996"/>
      <c r="M56" s="996"/>
      <c r="N56" s="993"/>
      <c r="O56" s="997"/>
      <c r="P56" s="997"/>
      <c r="Q56" s="323"/>
    </row>
    <row r="57" spans="1:17" s="324" customFormat="1" ht="20.100000000000001" customHeight="1">
      <c r="A57" s="992"/>
      <c r="B57" s="993"/>
      <c r="C57" s="994"/>
      <c r="D57" s="994"/>
      <c r="E57" s="994"/>
      <c r="F57" s="994"/>
      <c r="G57" s="994"/>
      <c r="H57" s="994"/>
      <c r="I57" s="994"/>
      <c r="J57" s="995"/>
      <c r="K57" s="996"/>
      <c r="L57" s="996"/>
      <c r="M57" s="996"/>
      <c r="N57" s="993"/>
      <c r="O57" s="997"/>
      <c r="P57" s="997"/>
      <c r="Q57" s="323"/>
    </row>
    <row r="58" spans="1:17" s="324" customFormat="1" ht="20.100000000000001" customHeight="1">
      <c r="A58" s="992"/>
      <c r="B58" s="993"/>
      <c r="C58" s="994"/>
      <c r="D58" s="994"/>
      <c r="E58" s="994"/>
      <c r="F58" s="994"/>
      <c r="G58" s="994"/>
      <c r="H58" s="994"/>
      <c r="I58" s="994"/>
      <c r="J58" s="995"/>
      <c r="K58" s="996"/>
      <c r="L58" s="996"/>
      <c r="M58" s="996"/>
      <c r="N58" s="993"/>
      <c r="O58" s="997"/>
      <c r="P58" s="997"/>
      <c r="Q58" s="323"/>
    </row>
    <row r="59" spans="1:17" s="324" customFormat="1" ht="6.9" customHeight="1">
      <c r="A59" s="314"/>
      <c r="B59" s="305"/>
      <c r="C59" s="305"/>
      <c r="D59" s="305"/>
      <c r="E59" s="305"/>
      <c r="F59" s="305"/>
      <c r="G59" s="305"/>
      <c r="H59" s="305"/>
      <c r="I59" s="305"/>
      <c r="J59" s="305"/>
      <c r="K59" s="305"/>
      <c r="L59" s="305"/>
      <c r="M59" s="305"/>
      <c r="N59" s="305"/>
      <c r="O59" s="305"/>
      <c r="P59" s="305"/>
      <c r="Q59" s="313"/>
    </row>
    <row r="60" spans="1:17" ht="20.100000000000001" customHeight="1">
      <c r="A60" s="998" t="s">
        <v>618</v>
      </c>
      <c r="B60" s="999"/>
      <c r="C60" s="1000"/>
      <c r="D60" s="1000"/>
      <c r="E60" s="1000"/>
      <c r="F60" s="999" t="s">
        <v>621</v>
      </c>
      <c r="G60" s="999"/>
      <c r="H60" s="999"/>
      <c r="I60" s="999"/>
      <c r="J60" s="999"/>
      <c r="K60" s="999"/>
      <c r="L60" s="999"/>
      <c r="M60" s="1000"/>
      <c r="N60" s="1000"/>
      <c r="O60" s="1000"/>
      <c r="P60" s="1000"/>
      <c r="Q60" s="1001"/>
    </row>
    <row r="61" spans="1:17" ht="6.9" customHeight="1">
      <c r="A61" s="314"/>
      <c r="Q61" s="313"/>
    </row>
    <row r="62" spans="1:17" ht="20.100000000000001" customHeight="1">
      <c r="A62" s="998" t="s">
        <v>618</v>
      </c>
      <c r="B62" s="999"/>
      <c r="C62" s="1000"/>
      <c r="D62" s="1000"/>
      <c r="E62" s="1000"/>
      <c r="F62" s="999" t="s">
        <v>619</v>
      </c>
      <c r="G62" s="999"/>
      <c r="H62" s="999"/>
      <c r="I62" s="999"/>
      <c r="J62" s="999"/>
      <c r="K62" s="999"/>
      <c r="L62" s="999"/>
      <c r="M62" s="1000"/>
      <c r="N62" s="1000"/>
      <c r="O62" s="1000"/>
      <c r="P62" s="1000"/>
      <c r="Q62" s="1001"/>
    </row>
    <row r="63" spans="1:17" ht="6.9" customHeight="1">
      <c r="A63" s="314"/>
      <c r="Q63" s="313"/>
    </row>
    <row r="64" spans="1:17" ht="20.100000000000001" customHeight="1">
      <c r="A64" s="998" t="s">
        <v>618</v>
      </c>
      <c r="B64" s="999"/>
      <c r="C64" s="1000"/>
      <c r="D64" s="1000"/>
      <c r="E64" s="1000"/>
      <c r="F64" s="999" t="s">
        <v>620</v>
      </c>
      <c r="G64" s="999"/>
      <c r="H64" s="999"/>
      <c r="I64" s="999"/>
      <c r="J64" s="999"/>
      <c r="K64" s="999"/>
      <c r="L64" s="999"/>
      <c r="M64" s="1000"/>
      <c r="N64" s="1000"/>
      <c r="O64" s="1000"/>
      <c r="P64" s="1000"/>
      <c r="Q64" s="1001"/>
    </row>
    <row r="65" spans="1:17" ht="15" customHeight="1" thickBot="1">
      <c r="A65" s="325"/>
      <c r="B65" s="326"/>
      <c r="C65" s="326"/>
      <c r="D65" s="326"/>
      <c r="E65" s="326"/>
      <c r="F65" s="326"/>
      <c r="G65" s="326"/>
      <c r="H65" s="326"/>
      <c r="I65" s="326"/>
      <c r="J65" s="326"/>
      <c r="K65" s="326"/>
      <c r="L65" s="326"/>
      <c r="M65" s="326"/>
      <c r="N65" s="326"/>
      <c r="O65" s="326"/>
      <c r="P65" s="326"/>
      <c r="Q65" s="327"/>
    </row>
    <row r="73" spans="1:17" hidden="1"/>
    <row r="74" spans="1:17" ht="20.399999999999999" hidden="1">
      <c r="L74" s="309">
        <f>'Supplier Information'!H6:AJ6</f>
        <v>0</v>
      </c>
    </row>
    <row r="75" spans="1:17" hidden="1"/>
  </sheetData>
  <mergeCells count="55">
    <mergeCell ref="A64:B64"/>
    <mergeCell ref="C64:E64"/>
    <mergeCell ref="F64:L64"/>
    <mergeCell ref="M64:Q64"/>
    <mergeCell ref="A60:B60"/>
    <mergeCell ref="C60:E60"/>
    <mergeCell ref="F60:L60"/>
    <mergeCell ref="M60:Q60"/>
    <mergeCell ref="A62:B62"/>
    <mergeCell ref="C62:E62"/>
    <mergeCell ref="F62:L62"/>
    <mergeCell ref="M62:Q62"/>
    <mergeCell ref="A57:I57"/>
    <mergeCell ref="J57:N57"/>
    <mergeCell ref="O57:P57"/>
    <mergeCell ref="A58:I58"/>
    <mergeCell ref="J58:N58"/>
    <mergeCell ref="O58:P58"/>
    <mergeCell ref="A55:I55"/>
    <mergeCell ref="J55:N55"/>
    <mergeCell ref="O55:P55"/>
    <mergeCell ref="A56:I56"/>
    <mergeCell ref="J56:N56"/>
    <mergeCell ref="O56:P56"/>
    <mergeCell ref="A50:Q50"/>
    <mergeCell ref="A51:Q51"/>
    <mergeCell ref="A53:Q53"/>
    <mergeCell ref="A54:I54"/>
    <mergeCell ref="J54:N54"/>
    <mergeCell ref="O54:P54"/>
    <mergeCell ref="A49:Q49"/>
    <mergeCell ref="A36:F36"/>
    <mergeCell ref="A37:F37"/>
    <mergeCell ref="A38:F38"/>
    <mergeCell ref="A39:F39"/>
    <mergeCell ref="A40:F40"/>
    <mergeCell ref="A42:H42"/>
    <mergeCell ref="I42:L42"/>
    <mergeCell ref="A44:C46"/>
    <mergeCell ref="G44:H46"/>
    <mergeCell ref="L44:M46"/>
    <mergeCell ref="A48:C48"/>
    <mergeCell ref="A7:G7"/>
    <mergeCell ref="H7:Q7"/>
    <mergeCell ref="A8:G8"/>
    <mergeCell ref="H8:Q8"/>
    <mergeCell ref="A9:G9"/>
    <mergeCell ref="H9:K9"/>
    <mergeCell ref="L9:Q9"/>
    <mergeCell ref="A1:C6"/>
    <mergeCell ref="D1:O6"/>
    <mergeCell ref="P1:Q1"/>
    <mergeCell ref="P2:Q2"/>
    <mergeCell ref="P5:Q5"/>
    <mergeCell ref="P6:Q6"/>
  </mergeCells>
  <conditionalFormatting sqref="G37">
    <cfRule type="colorScale" priority="1">
      <colorScale>
        <cfvo type="num" val="44"/>
        <cfvo type="num" val="45"/>
        <color rgb="FFFF0000"/>
        <color rgb="FF92D050"/>
      </colorScale>
    </cfRule>
  </conditionalFormatting>
  <dataValidations count="1">
    <dataValidation type="list" allowBlank="1" showInputMessage="1" showErrorMessage="1" sqref="E45 J45">
      <formula1>$S$2:$S$3</formula1>
    </dataValidation>
  </dataValidations>
  <printOptions horizontalCentered="1"/>
  <pageMargins left="0.23622047244094491" right="0.23622047244094491" top="0.74803149606299213" bottom="0.74803149606299213" header="0.31496062992125984" footer="0.31496062992125984"/>
  <pageSetup paperSize="9" scale="81" orientation="portrait" r:id="rId1"/>
  <headerFooter alignWithMargins="0">
    <oddFooter>&amp;C&amp;A&amp;R&amp;P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BF113"/>
  <sheetViews>
    <sheetView view="pageBreakPreview" zoomScale="90" zoomScaleNormal="100" zoomScaleSheetLayoutView="90" workbookViewId="0">
      <selection activeCell="E34" sqref="E34"/>
    </sheetView>
  </sheetViews>
  <sheetFormatPr defaultColWidth="2.33203125" defaultRowHeight="10.199999999999999"/>
  <cols>
    <col min="1" max="2" width="2.33203125" style="2"/>
    <col min="3" max="3" width="15.6640625" style="2" customWidth="1"/>
    <col min="4" max="4" width="23.6640625" style="2" customWidth="1"/>
    <col min="5" max="5" width="31.33203125" style="2" customWidth="1"/>
    <col min="6" max="6" width="28.6640625" style="2" customWidth="1"/>
    <col min="7" max="9" width="10.5546875" style="2" customWidth="1"/>
    <col min="10" max="12" width="2.33203125" style="2" customWidth="1"/>
    <col min="13" max="13" width="9.33203125" style="2" customWidth="1"/>
    <col min="14" max="16384" width="2.33203125" style="2"/>
  </cols>
  <sheetData>
    <row r="1" spans="1:58" ht="14.25" customHeight="1" thickBot="1">
      <c r="A1" s="502"/>
      <c r="B1" s="503"/>
      <c r="C1" s="504"/>
      <c r="D1" s="511" t="s">
        <v>345</v>
      </c>
      <c r="E1" s="512"/>
      <c r="F1" s="513"/>
      <c r="G1" s="493" t="s">
        <v>346</v>
      </c>
      <c r="H1" s="494"/>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row>
    <row r="2" spans="1:58" ht="14.25" customHeight="1" thickBot="1">
      <c r="A2" s="505"/>
      <c r="B2" s="506"/>
      <c r="C2" s="507"/>
      <c r="D2" s="514"/>
      <c r="E2" s="515"/>
      <c r="F2" s="516"/>
      <c r="G2" s="495" t="s">
        <v>347</v>
      </c>
      <c r="H2" s="496"/>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row>
    <row r="3" spans="1:58" ht="14.25" customHeight="1" thickBot="1">
      <c r="A3" s="505"/>
      <c r="B3" s="506"/>
      <c r="C3" s="507"/>
      <c r="D3" s="514"/>
      <c r="E3" s="515"/>
      <c r="F3" s="516"/>
      <c r="G3" s="219" t="s">
        <v>348</v>
      </c>
      <c r="H3" s="219" t="s">
        <v>19</v>
      </c>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row>
    <row r="4" spans="1:58" ht="14.25" customHeight="1" thickBot="1">
      <c r="A4" s="505"/>
      <c r="B4" s="506"/>
      <c r="C4" s="507"/>
      <c r="D4" s="514"/>
      <c r="E4" s="515"/>
      <c r="F4" s="516"/>
      <c r="G4" s="220" t="s">
        <v>357</v>
      </c>
      <c r="H4" s="220">
        <v>0</v>
      </c>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row>
    <row r="5" spans="1:58" s="1" customFormat="1" ht="14.25" customHeight="1" thickBot="1">
      <c r="A5" s="505"/>
      <c r="B5" s="506"/>
      <c r="C5" s="507"/>
      <c r="D5" s="514"/>
      <c r="E5" s="515"/>
      <c r="F5" s="516"/>
      <c r="G5" s="493" t="s">
        <v>349</v>
      </c>
      <c r="H5" s="494"/>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c r="BA5" s="47"/>
      <c r="BB5" s="47"/>
      <c r="BC5" s="47"/>
      <c r="BD5" s="47"/>
      <c r="BE5" s="47"/>
      <c r="BF5" s="47"/>
    </row>
    <row r="6" spans="1:58" s="1" customFormat="1" ht="14.25" customHeight="1" thickBot="1">
      <c r="A6" s="508"/>
      <c r="B6" s="509"/>
      <c r="C6" s="510"/>
      <c r="D6" s="517"/>
      <c r="E6" s="518"/>
      <c r="F6" s="519"/>
      <c r="G6" s="497"/>
      <c r="H6" s="498"/>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row>
    <row r="7" spans="1:58" s="1" customFormat="1" ht="14.4" customHeight="1">
      <c r="A7" s="231"/>
      <c r="B7" s="231"/>
      <c r="C7" s="218"/>
      <c r="D7" s="217"/>
      <c r="E7" s="217"/>
      <c r="F7" s="217"/>
      <c r="G7" s="230"/>
      <c r="H7" s="230"/>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row>
    <row r="8" spans="1:58" ht="25.2" customHeight="1">
      <c r="A8" s="101"/>
      <c r="B8" s="501" t="s">
        <v>358</v>
      </c>
      <c r="C8" s="501"/>
      <c r="D8" s="501"/>
      <c r="E8" s="501"/>
      <c r="F8" s="501"/>
      <c r="G8" s="102"/>
      <c r="H8" s="103"/>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row>
    <row r="9" spans="1:58" ht="66.599999999999994" customHeight="1">
      <c r="A9" s="101"/>
      <c r="B9" s="105"/>
      <c r="C9" s="102"/>
      <c r="D9" s="500" t="s">
        <v>359</v>
      </c>
      <c r="E9" s="500"/>
      <c r="F9" s="500"/>
      <c r="G9" s="102"/>
      <c r="H9" s="103"/>
    </row>
    <row r="10" spans="1:58" ht="62.4" customHeight="1">
      <c r="A10" s="101"/>
      <c r="B10" s="105"/>
      <c r="C10" s="102"/>
      <c r="D10" s="500" t="s">
        <v>360</v>
      </c>
      <c r="E10" s="500"/>
      <c r="F10" s="500"/>
      <c r="G10" s="99"/>
      <c r="H10" s="100"/>
    </row>
    <row r="11" spans="1:58" s="22" customFormat="1" ht="62.4" customHeight="1">
      <c r="A11" s="104"/>
      <c r="B11" s="102"/>
      <c r="C11" s="99"/>
      <c r="D11" s="500" t="s">
        <v>361</v>
      </c>
      <c r="E11" s="500"/>
      <c r="F11" s="500"/>
      <c r="G11" s="102"/>
      <c r="H11" s="103"/>
    </row>
    <row r="12" spans="1:58" s="22" customFormat="1" ht="62.4" customHeight="1">
      <c r="A12" s="104"/>
      <c r="B12" s="102"/>
      <c r="C12" s="102"/>
      <c r="D12" s="500" t="s">
        <v>362</v>
      </c>
      <c r="E12" s="500"/>
      <c r="F12" s="500"/>
      <c r="G12" s="102"/>
      <c r="H12" s="103"/>
    </row>
    <row r="13" spans="1:58" s="22" customFormat="1" ht="62.4" customHeight="1">
      <c r="A13" s="104"/>
      <c r="B13" s="102"/>
      <c r="C13" s="102"/>
      <c r="D13" s="500" t="s">
        <v>363</v>
      </c>
      <c r="E13" s="500"/>
      <c r="F13" s="500"/>
      <c r="G13" s="105"/>
      <c r="H13" s="106"/>
    </row>
    <row r="14" spans="1:58" s="22" customFormat="1" ht="62.4" customHeight="1">
      <c r="A14" s="104"/>
      <c r="B14" s="102"/>
      <c r="C14" s="105"/>
      <c r="D14" s="500" t="s">
        <v>364</v>
      </c>
      <c r="E14" s="500"/>
      <c r="F14" s="500"/>
      <c r="G14" s="105"/>
      <c r="H14" s="106"/>
    </row>
    <row r="15" spans="1:58" s="47" customFormat="1" ht="72" customHeight="1">
      <c r="A15" s="107"/>
      <c r="B15" s="99"/>
      <c r="C15" s="105"/>
      <c r="D15" s="500" t="s">
        <v>365</v>
      </c>
      <c r="E15" s="500"/>
      <c r="F15" s="500"/>
      <c r="G15" s="102"/>
      <c r="H15" s="103"/>
    </row>
    <row r="16" spans="1:58" s="22" customFormat="1" ht="14.7" customHeight="1">
      <c r="A16" s="104"/>
      <c r="B16" s="102"/>
      <c r="C16" s="102"/>
      <c r="D16" s="102"/>
      <c r="E16" s="102"/>
      <c r="F16" s="102"/>
      <c r="G16" s="102"/>
      <c r="H16" s="103"/>
      <c r="I16" s="48"/>
      <c r="J16" s="48"/>
      <c r="K16" s="48"/>
      <c r="L16" s="48"/>
      <c r="M16" s="48"/>
    </row>
    <row r="17" spans="1:13" s="22" customFormat="1" ht="18" customHeight="1">
      <c r="A17" s="104"/>
      <c r="B17" s="239" t="s">
        <v>366</v>
      </c>
      <c r="C17" s="232"/>
      <c r="D17" s="108"/>
      <c r="E17" s="108"/>
      <c r="F17" s="108"/>
      <c r="G17" s="102"/>
      <c r="H17" s="103"/>
      <c r="I17" s="46"/>
      <c r="J17" s="46"/>
      <c r="K17" s="48"/>
      <c r="L17" s="48"/>
      <c r="M17" s="48"/>
    </row>
    <row r="18" spans="1:13" ht="71.25" customHeight="1">
      <c r="A18" s="101"/>
      <c r="B18" s="105"/>
      <c r="C18" s="102"/>
      <c r="D18" s="499" t="s">
        <v>367</v>
      </c>
      <c r="E18" s="499"/>
      <c r="F18" s="499"/>
      <c r="G18" s="99"/>
      <c r="H18" s="100"/>
    </row>
    <row r="19" spans="1:13" ht="13.2">
      <c r="A19" s="101"/>
      <c r="B19" s="105"/>
      <c r="C19" s="102"/>
      <c r="D19" s="109"/>
      <c r="E19" s="109"/>
      <c r="F19" s="109"/>
      <c r="G19" s="110"/>
      <c r="H19" s="111"/>
    </row>
    <row r="20" spans="1:13" ht="24" customHeight="1">
      <c r="A20" s="101"/>
      <c r="B20" s="239" t="s">
        <v>368</v>
      </c>
      <c r="C20" s="232"/>
      <c r="D20" s="112"/>
      <c r="E20" s="112"/>
      <c r="F20" s="112"/>
      <c r="G20" s="113"/>
      <c r="H20" s="114"/>
    </row>
    <row r="21" spans="1:13" ht="19.2" customHeight="1">
      <c r="A21" s="101"/>
      <c r="B21" s="105"/>
      <c r="C21" s="102"/>
      <c r="D21" s="467" t="s">
        <v>69</v>
      </c>
      <c r="E21" s="467"/>
      <c r="F21" s="467"/>
      <c r="G21" s="110"/>
      <c r="H21" s="111"/>
    </row>
    <row r="22" spans="1:13" ht="22.95" customHeight="1">
      <c r="A22" s="101"/>
      <c r="B22" s="105"/>
      <c r="C22" s="233"/>
      <c r="D22" s="468" t="s">
        <v>70</v>
      </c>
      <c r="E22" s="468"/>
      <c r="F22" s="468"/>
      <c r="G22" s="105"/>
      <c r="H22" s="106"/>
    </row>
    <row r="23" spans="1:13" ht="13.2">
      <c r="A23" s="101"/>
      <c r="B23" s="105"/>
      <c r="C23" s="108"/>
      <c r="D23" s="105"/>
      <c r="E23" s="113"/>
      <c r="F23" s="113"/>
      <c r="G23" s="105"/>
      <c r="H23" s="106"/>
    </row>
    <row r="24" spans="1:13" ht="19.2" customHeight="1">
      <c r="A24" s="101"/>
      <c r="B24" s="501" t="s">
        <v>369</v>
      </c>
      <c r="C24" s="501"/>
      <c r="D24" s="501"/>
      <c r="E24" s="501"/>
      <c r="F24" s="116"/>
      <c r="G24" s="105"/>
      <c r="H24" s="106"/>
    </row>
    <row r="25" spans="1:13" s="93" customFormat="1" ht="20.399999999999999" customHeight="1">
      <c r="A25" s="117"/>
      <c r="B25" s="118"/>
      <c r="C25" s="118"/>
      <c r="D25" s="499" t="s">
        <v>370</v>
      </c>
      <c r="E25" s="499"/>
      <c r="F25" s="499"/>
      <c r="G25" s="118"/>
      <c r="H25" s="119"/>
    </row>
    <row r="26" spans="1:13" s="93" customFormat="1" ht="16.95" customHeight="1">
      <c r="A26" s="117"/>
      <c r="B26" s="118"/>
      <c r="C26" s="118"/>
      <c r="D26" s="499" t="s">
        <v>371</v>
      </c>
      <c r="E26" s="499"/>
      <c r="F26" s="499"/>
      <c r="G26" s="118"/>
      <c r="H26" s="119"/>
    </row>
    <row r="27" spans="1:13" s="93" customFormat="1" ht="16.95" customHeight="1">
      <c r="A27" s="117"/>
      <c r="B27" s="118"/>
      <c r="C27" s="120"/>
      <c r="D27" s="499" t="s">
        <v>372</v>
      </c>
      <c r="E27" s="499"/>
      <c r="F27" s="499"/>
      <c r="G27" s="118"/>
      <c r="H27" s="119"/>
    </row>
    <row r="28" spans="1:13" s="93" customFormat="1" ht="37.200000000000003" customHeight="1">
      <c r="A28" s="117"/>
      <c r="B28" s="118"/>
      <c r="C28" s="120"/>
      <c r="D28" s="499" t="s">
        <v>373</v>
      </c>
      <c r="E28" s="499"/>
      <c r="F28" s="499"/>
      <c r="G28" s="118"/>
      <c r="H28" s="119"/>
    </row>
    <row r="29" spans="1:13" s="93" customFormat="1" ht="34.950000000000003" customHeight="1">
      <c r="A29" s="117"/>
      <c r="B29" s="118"/>
      <c r="C29" s="120"/>
      <c r="D29" s="499" t="s">
        <v>374</v>
      </c>
      <c r="E29" s="499"/>
      <c r="F29" s="499"/>
      <c r="G29" s="118"/>
      <c r="H29" s="119"/>
    </row>
    <row r="30" spans="1:13" ht="13.2">
      <c r="A30" s="101"/>
      <c r="B30" s="105"/>
      <c r="C30" s="113"/>
      <c r="D30" s="113"/>
      <c r="E30" s="113"/>
      <c r="F30" s="113"/>
      <c r="G30" s="105"/>
      <c r="H30" s="106"/>
    </row>
    <row r="31" spans="1:13" ht="13.2">
      <c r="A31" s="101"/>
      <c r="B31" s="105"/>
      <c r="C31" s="113"/>
      <c r="D31" s="113"/>
      <c r="E31" s="113"/>
      <c r="F31" s="113"/>
      <c r="G31" s="105"/>
      <c r="H31" s="106"/>
    </row>
    <row r="32" spans="1:13" ht="13.2">
      <c r="A32" s="101"/>
      <c r="B32" s="105"/>
      <c r="C32" s="113"/>
      <c r="D32" s="113"/>
      <c r="E32" s="113"/>
      <c r="F32" s="113"/>
      <c r="G32" s="105"/>
      <c r="H32" s="106"/>
    </row>
    <row r="33" spans="1:8" ht="13.2">
      <c r="A33" s="101"/>
      <c r="B33" s="105"/>
      <c r="C33" s="113"/>
      <c r="D33" s="113"/>
      <c r="E33" s="113"/>
      <c r="F33" s="113"/>
      <c r="G33" s="105"/>
      <c r="H33" s="106"/>
    </row>
    <row r="34" spans="1:8" ht="13.2">
      <c r="A34" s="101"/>
      <c r="B34" s="105"/>
      <c r="C34" s="113"/>
      <c r="D34" s="113"/>
      <c r="E34" s="113"/>
      <c r="F34" s="113"/>
      <c r="G34" s="105"/>
      <c r="H34" s="106"/>
    </row>
    <row r="35" spans="1:8" ht="13.2">
      <c r="A35" s="101"/>
      <c r="B35" s="105"/>
      <c r="C35" s="113"/>
      <c r="D35" s="113"/>
      <c r="E35" s="113"/>
      <c r="F35" s="113"/>
      <c r="G35" s="105"/>
      <c r="H35" s="106"/>
    </row>
    <row r="36" spans="1:8" ht="13.2">
      <c r="A36" s="101"/>
      <c r="B36" s="105"/>
      <c r="C36" s="113"/>
      <c r="D36" s="113"/>
      <c r="E36" s="113"/>
      <c r="F36" s="113"/>
      <c r="G36" s="105"/>
      <c r="H36" s="106"/>
    </row>
    <row r="37" spans="1:8" ht="13.2">
      <c r="A37" s="101"/>
      <c r="B37" s="105"/>
      <c r="C37" s="113"/>
      <c r="D37" s="113"/>
      <c r="E37" s="113"/>
      <c r="F37" s="113"/>
      <c r="G37" s="105"/>
      <c r="H37" s="106"/>
    </row>
    <row r="38" spans="1:8" ht="13.2">
      <c r="A38" s="101"/>
      <c r="B38" s="105"/>
      <c r="C38" s="113"/>
      <c r="D38" s="113"/>
      <c r="E38" s="113"/>
      <c r="F38" s="113"/>
      <c r="G38" s="105"/>
      <c r="H38" s="106"/>
    </row>
    <row r="39" spans="1:8" ht="13.2">
      <c r="A39" s="101"/>
      <c r="B39" s="105"/>
      <c r="C39" s="113"/>
      <c r="D39" s="113"/>
      <c r="E39" s="113"/>
      <c r="F39" s="113"/>
      <c r="G39" s="105"/>
      <c r="H39" s="106"/>
    </row>
    <row r="40" spans="1:8" ht="13.2">
      <c r="A40" s="101"/>
      <c r="B40" s="105"/>
      <c r="C40" s="113"/>
      <c r="D40" s="113"/>
      <c r="E40" s="113"/>
      <c r="F40" s="113"/>
      <c r="G40" s="105"/>
      <c r="H40" s="106"/>
    </row>
    <row r="41" spans="1:8" ht="13.2">
      <c r="A41" s="101"/>
      <c r="B41" s="105"/>
      <c r="C41" s="113"/>
      <c r="D41" s="113"/>
      <c r="E41" s="113"/>
      <c r="F41" s="113"/>
      <c r="G41" s="105"/>
      <c r="H41" s="106"/>
    </row>
    <row r="42" spans="1:8" ht="13.2">
      <c r="A42" s="101"/>
      <c r="B42" s="105"/>
      <c r="C42" s="113"/>
      <c r="D42" s="113"/>
      <c r="E42" s="113"/>
      <c r="F42" s="113"/>
      <c r="G42" s="105"/>
      <c r="H42" s="106"/>
    </row>
    <row r="43" spans="1:8" ht="13.2">
      <c r="A43" s="101"/>
      <c r="B43" s="105"/>
      <c r="C43" s="113"/>
      <c r="D43" s="113"/>
      <c r="E43" s="113"/>
      <c r="F43" s="113"/>
      <c r="G43" s="105"/>
      <c r="H43" s="106"/>
    </row>
    <row r="44" spans="1:8" ht="13.2">
      <c r="A44" s="101"/>
      <c r="B44" s="105"/>
      <c r="C44" s="113"/>
      <c r="D44" s="113"/>
      <c r="E44" s="113"/>
      <c r="F44" s="113"/>
      <c r="G44" s="105"/>
      <c r="H44" s="106"/>
    </row>
    <row r="45" spans="1:8" ht="13.2">
      <c r="A45" s="101"/>
      <c r="B45" s="105"/>
      <c r="C45" s="113"/>
      <c r="D45" s="113"/>
      <c r="E45" s="113"/>
      <c r="F45" s="113"/>
      <c r="G45" s="105"/>
      <c r="H45" s="106"/>
    </row>
    <row r="46" spans="1:8" ht="13.2">
      <c r="A46" s="101"/>
      <c r="B46" s="105"/>
      <c r="C46" s="113"/>
      <c r="D46" s="113"/>
      <c r="E46" s="113"/>
      <c r="F46" s="113"/>
      <c r="G46" s="105"/>
      <c r="H46" s="106"/>
    </row>
    <row r="47" spans="1:8" ht="13.2">
      <c r="A47" s="101"/>
      <c r="B47" s="105"/>
      <c r="C47" s="113"/>
      <c r="D47" s="113"/>
      <c r="E47" s="113"/>
      <c r="F47" s="113"/>
      <c r="G47" s="105"/>
      <c r="H47" s="106"/>
    </row>
    <row r="48" spans="1:8" ht="13.2">
      <c r="A48" s="101"/>
      <c r="B48" s="105"/>
      <c r="C48" s="113"/>
      <c r="D48" s="113"/>
      <c r="E48" s="113"/>
      <c r="F48" s="113"/>
      <c r="G48" s="105"/>
      <c r="H48" s="106"/>
    </row>
    <row r="49" spans="1:8" ht="13.8" thickBot="1">
      <c r="A49" s="191"/>
      <c r="B49" s="193"/>
      <c r="C49" s="192"/>
      <c r="D49" s="192"/>
      <c r="E49" s="192"/>
      <c r="F49" s="192"/>
      <c r="G49" s="193"/>
      <c r="H49" s="194"/>
    </row>
    <row r="50" spans="1:8" ht="13.2">
      <c r="C50" s="46"/>
      <c r="D50" s="46"/>
      <c r="E50" s="46"/>
      <c r="F50" s="46"/>
    </row>
    <row r="51" spans="1:8" ht="13.2">
      <c r="C51" s="46"/>
      <c r="D51" s="46"/>
      <c r="E51" s="46"/>
      <c r="F51" s="46"/>
    </row>
    <row r="52" spans="1:8" ht="13.2">
      <c r="C52" s="46"/>
      <c r="D52" s="46"/>
      <c r="E52" s="46"/>
      <c r="F52" s="46"/>
    </row>
    <row r="53" spans="1:8" ht="11.4">
      <c r="E53" s="61"/>
      <c r="F53" s="61"/>
    </row>
    <row r="54" spans="1:8" ht="11.4">
      <c r="E54" s="61"/>
      <c r="F54" s="61"/>
    </row>
    <row r="55" spans="1:8" ht="11.4">
      <c r="E55" s="61"/>
      <c r="F55" s="61"/>
    </row>
    <row r="56" spans="1:8" ht="11.4">
      <c r="E56" s="61"/>
      <c r="F56" s="61"/>
    </row>
    <row r="57" spans="1:8" ht="11.4">
      <c r="E57" s="61"/>
      <c r="F57" s="61"/>
    </row>
    <row r="58" spans="1:8" ht="11.4">
      <c r="E58" s="61"/>
      <c r="F58" s="61"/>
    </row>
    <row r="59" spans="1:8" ht="13.2">
      <c r="E59" s="62"/>
      <c r="F59" s="62"/>
    </row>
    <row r="60" spans="1:8" ht="13.2">
      <c r="E60" s="62"/>
      <c r="F60" s="62"/>
    </row>
    <row r="61" spans="1:8" ht="11.4">
      <c r="E61" s="61"/>
      <c r="F61" s="61"/>
    </row>
    <row r="62" spans="1:8" ht="11.4">
      <c r="E62" s="61"/>
      <c r="F62" s="61"/>
    </row>
    <row r="63" spans="1:8" ht="11.4">
      <c r="E63" s="61"/>
      <c r="F63" s="61"/>
    </row>
    <row r="64" spans="1:8" ht="11.4">
      <c r="E64" s="61"/>
      <c r="F64" s="61"/>
    </row>
    <row r="65" spans="5:6" ht="11.4">
      <c r="E65" s="61"/>
      <c r="F65" s="61"/>
    </row>
    <row r="66" spans="5:6" ht="11.4">
      <c r="E66" s="61"/>
      <c r="F66" s="61"/>
    </row>
    <row r="67" spans="5:6" ht="11.4">
      <c r="E67" s="61"/>
      <c r="F67" s="61"/>
    </row>
    <row r="68" spans="5:6" ht="11.4">
      <c r="E68" s="61"/>
      <c r="F68" s="61"/>
    </row>
    <row r="69" spans="5:6" ht="11.4">
      <c r="E69" s="61"/>
      <c r="F69" s="61"/>
    </row>
    <row r="70" spans="5:6" ht="11.4">
      <c r="E70" s="61"/>
      <c r="F70" s="61"/>
    </row>
    <row r="71" spans="5:6" ht="11.4">
      <c r="E71" s="61"/>
      <c r="F71" s="61"/>
    </row>
    <row r="72" spans="5:6" ht="11.4">
      <c r="E72" s="61"/>
      <c r="F72" s="61"/>
    </row>
    <row r="73" spans="5:6" ht="11.4">
      <c r="E73" s="61"/>
      <c r="F73" s="61"/>
    </row>
    <row r="74" spans="5:6" ht="11.4">
      <c r="E74" s="61"/>
      <c r="F74" s="61"/>
    </row>
    <row r="75" spans="5:6" ht="11.4">
      <c r="E75" s="61"/>
      <c r="F75" s="61"/>
    </row>
    <row r="76" spans="5:6" ht="11.4">
      <c r="E76" s="61"/>
      <c r="F76" s="61"/>
    </row>
    <row r="77" spans="5:6" ht="11.4">
      <c r="E77" s="61"/>
      <c r="F77" s="61"/>
    </row>
    <row r="78" spans="5:6" ht="13.2">
      <c r="E78" s="62"/>
      <c r="F78" s="62"/>
    </row>
    <row r="79" spans="5:6" ht="11.4">
      <c r="E79" s="61"/>
      <c r="F79" s="61"/>
    </row>
    <row r="80" spans="5:6" ht="13.2">
      <c r="E80" s="62"/>
      <c r="F80" s="62"/>
    </row>
    <row r="81" spans="5:6" ht="11.4">
      <c r="E81" s="61"/>
      <c r="F81" s="61"/>
    </row>
    <row r="82" spans="5:6" ht="11.4">
      <c r="E82" s="61"/>
      <c r="F82" s="61"/>
    </row>
    <row r="83" spans="5:6" ht="11.4">
      <c r="E83" s="61"/>
      <c r="F83" s="61"/>
    </row>
    <row r="84" spans="5:6" ht="11.4">
      <c r="E84" s="61"/>
      <c r="F84" s="61"/>
    </row>
    <row r="85" spans="5:6" ht="13.2">
      <c r="E85" s="62"/>
      <c r="F85" s="62"/>
    </row>
    <row r="86" spans="5:6" ht="13.2">
      <c r="E86" s="62"/>
      <c r="F86" s="62"/>
    </row>
    <row r="87" spans="5:6" ht="11.4">
      <c r="E87" s="61"/>
      <c r="F87" s="61"/>
    </row>
    <row r="88" spans="5:6" ht="11.4">
      <c r="E88" s="61"/>
      <c r="F88" s="61"/>
    </row>
    <row r="89" spans="5:6" ht="11.4">
      <c r="E89" s="61"/>
      <c r="F89" s="61"/>
    </row>
    <row r="90" spans="5:6" ht="11.4">
      <c r="E90" s="61"/>
      <c r="F90" s="61"/>
    </row>
    <row r="91" spans="5:6" ht="11.4">
      <c r="E91" s="61"/>
      <c r="F91" s="61"/>
    </row>
    <row r="92" spans="5:6" ht="11.4">
      <c r="E92" s="61"/>
      <c r="F92" s="61"/>
    </row>
    <row r="93" spans="5:6" ht="13.2">
      <c r="E93" s="62"/>
      <c r="F93" s="62"/>
    </row>
    <row r="94" spans="5:6" ht="11.4">
      <c r="E94" s="61"/>
      <c r="F94" s="61"/>
    </row>
    <row r="95" spans="5:6" ht="13.2">
      <c r="E95" s="62"/>
      <c r="F95" s="62"/>
    </row>
    <row r="96" spans="5:6" ht="11.4">
      <c r="E96" s="61"/>
      <c r="F96" s="61"/>
    </row>
    <row r="97" spans="5:6" ht="11.4">
      <c r="E97" s="61"/>
      <c r="F97" s="61"/>
    </row>
    <row r="98" spans="5:6" ht="11.4">
      <c r="E98" s="61"/>
      <c r="F98" s="61"/>
    </row>
    <row r="99" spans="5:6" ht="11.4">
      <c r="E99" s="61"/>
      <c r="F99" s="61"/>
    </row>
    <row r="100" spans="5:6" ht="11.4">
      <c r="E100" s="61"/>
      <c r="F100" s="61"/>
    </row>
    <row r="101" spans="5:6" ht="11.4">
      <c r="E101" s="61"/>
      <c r="F101" s="61"/>
    </row>
    <row r="102" spans="5:6" ht="11.4">
      <c r="E102" s="61"/>
      <c r="F102" s="61"/>
    </row>
    <row r="103" spans="5:6" ht="11.4">
      <c r="E103" s="61"/>
      <c r="F103" s="61"/>
    </row>
    <row r="104" spans="5:6" ht="11.4">
      <c r="E104" s="61"/>
      <c r="F104" s="61"/>
    </row>
    <row r="105" spans="5:6" ht="11.4">
      <c r="E105" s="61"/>
      <c r="F105" s="61"/>
    </row>
    <row r="106" spans="5:6" ht="11.4">
      <c r="E106" s="61"/>
      <c r="F106" s="61"/>
    </row>
    <row r="107" spans="5:6" ht="13.2">
      <c r="E107" s="62"/>
      <c r="F107" s="62"/>
    </row>
    <row r="108" spans="5:6" ht="11.4">
      <c r="E108" s="61"/>
      <c r="F108" s="61"/>
    </row>
    <row r="109" spans="5:6" ht="13.2">
      <c r="E109" s="62"/>
      <c r="F109" s="62"/>
    </row>
    <row r="110" spans="5:6" ht="11.4">
      <c r="E110" s="61"/>
      <c r="F110" s="61"/>
    </row>
    <row r="111" spans="5:6" ht="13.2">
      <c r="E111" s="62"/>
      <c r="F111" s="62"/>
    </row>
    <row r="112" spans="5:6" ht="11.4">
      <c r="E112" s="61"/>
      <c r="F112" s="61"/>
    </row>
    <row r="113" spans="5:6" ht="11.4">
      <c r="E113" s="61"/>
      <c r="F113" s="61"/>
    </row>
  </sheetData>
  <mergeCells count="23">
    <mergeCell ref="A1:C6"/>
    <mergeCell ref="D1:F6"/>
    <mergeCell ref="G1:H1"/>
    <mergeCell ref="G2:H2"/>
    <mergeCell ref="G5:H5"/>
    <mergeCell ref="G6:H6"/>
    <mergeCell ref="D22:F22"/>
    <mergeCell ref="B24:E24"/>
    <mergeCell ref="D9:F9"/>
    <mergeCell ref="D10:F10"/>
    <mergeCell ref="D11:F11"/>
    <mergeCell ref="D12:F12"/>
    <mergeCell ref="D13:F13"/>
    <mergeCell ref="B8:F8"/>
    <mergeCell ref="D14:F14"/>
    <mergeCell ref="D15:F15"/>
    <mergeCell ref="D18:F18"/>
    <mergeCell ref="D21:F21"/>
    <mergeCell ref="D25:F25"/>
    <mergeCell ref="D26:F26"/>
    <mergeCell ref="D27:F27"/>
    <mergeCell ref="D28:F28"/>
    <mergeCell ref="D29:F29"/>
  </mergeCells>
  <hyperlinks>
    <hyperlink ref="D22" r:id="rId1" display="http://www.brembo.com/en/investors/Corporate-Governance/Pages/Principi-e-codici.aspx"/>
    <hyperlink ref="D21" r:id="rId2"/>
  </hyperlinks>
  <printOptions horizontalCentered="1"/>
  <pageMargins left="0" right="0" top="0.74803149606299213" bottom="0.74803149606299213" header="0.31496062992125984" footer="0.31496062992125984"/>
  <pageSetup paperSize="9" scale="66" orientation="portrait" r:id="rId3"/>
  <headerFooter alignWithMargins="0">
    <oddFooter>&amp;C&amp;A&amp;R&amp;P</odd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A99"/>
  <sheetViews>
    <sheetView view="pageBreakPreview" zoomScaleNormal="90" zoomScaleSheetLayoutView="100" workbookViewId="0">
      <selection activeCell="AM11" sqref="AM11"/>
    </sheetView>
  </sheetViews>
  <sheetFormatPr defaultColWidth="11.44140625" defaultRowHeight="13.2"/>
  <cols>
    <col min="1" max="1" width="3.88671875" style="241" customWidth="1"/>
    <col min="2" max="2" width="5.109375" style="241" customWidth="1"/>
    <col min="3" max="36" width="3.88671875" style="241" customWidth="1"/>
    <col min="37" max="37" width="11.44140625" style="241"/>
    <col min="38" max="38" width="0" style="241" hidden="1" customWidth="1"/>
    <col min="39" max="16384" width="11.44140625" style="241"/>
  </cols>
  <sheetData>
    <row r="1" spans="1:38" ht="14.25" customHeight="1" thickBot="1">
      <c r="A1" s="632"/>
      <c r="B1" s="633"/>
      <c r="C1" s="633"/>
      <c r="D1" s="633"/>
      <c r="E1" s="634"/>
      <c r="F1" s="641" t="str">
        <f>IF($AE$2=$AL$2,'Informazioni Fornitore'!F1,'Supplier Information_ENG'!F1)</f>
        <v>MODULO PRE-VALUTAZIONE FORNITORE</v>
      </c>
      <c r="G1" s="642"/>
      <c r="H1" s="642"/>
      <c r="I1" s="642"/>
      <c r="J1" s="642"/>
      <c r="K1" s="642"/>
      <c r="L1" s="642"/>
      <c r="M1" s="642"/>
      <c r="N1" s="642"/>
      <c r="O1" s="642"/>
      <c r="P1" s="642"/>
      <c r="Q1" s="642"/>
      <c r="R1" s="642"/>
      <c r="S1" s="642"/>
      <c r="T1" s="642"/>
      <c r="U1" s="642"/>
      <c r="V1" s="642"/>
      <c r="W1" s="642"/>
      <c r="X1" s="642"/>
      <c r="Y1" s="642"/>
      <c r="Z1" s="642"/>
      <c r="AA1" s="642"/>
      <c r="AB1" s="642"/>
      <c r="AC1" s="642"/>
      <c r="AD1" s="643"/>
      <c r="AE1" s="650" t="str">
        <f>IF($AE$2=$AL$2,'Informazioni Fornitore'!AE1,'Supplier Information_ENG'!AE1)</f>
        <v>LINGUA</v>
      </c>
      <c r="AF1" s="650"/>
      <c r="AG1" s="650"/>
      <c r="AH1" s="650"/>
      <c r="AI1" s="650"/>
      <c r="AJ1" s="650"/>
    </row>
    <row r="2" spans="1:38" ht="14.25" customHeight="1" thickBot="1">
      <c r="A2" s="635"/>
      <c r="B2" s="636"/>
      <c r="C2" s="636"/>
      <c r="D2" s="636"/>
      <c r="E2" s="637"/>
      <c r="F2" s="644"/>
      <c r="G2" s="645"/>
      <c r="H2" s="645"/>
      <c r="I2" s="645"/>
      <c r="J2" s="645"/>
      <c r="K2" s="645"/>
      <c r="L2" s="645"/>
      <c r="M2" s="645"/>
      <c r="N2" s="645"/>
      <c r="O2" s="645"/>
      <c r="P2" s="645"/>
      <c r="Q2" s="645"/>
      <c r="R2" s="645"/>
      <c r="S2" s="645"/>
      <c r="T2" s="645"/>
      <c r="U2" s="645"/>
      <c r="V2" s="645"/>
      <c r="W2" s="645"/>
      <c r="X2" s="645"/>
      <c r="Y2" s="645"/>
      <c r="Z2" s="645"/>
      <c r="AA2" s="645"/>
      <c r="AB2" s="645"/>
      <c r="AC2" s="645"/>
      <c r="AD2" s="646"/>
      <c r="AE2" s="651" t="s">
        <v>339</v>
      </c>
      <c r="AF2" s="651"/>
      <c r="AG2" s="651"/>
      <c r="AH2" s="651"/>
      <c r="AI2" s="651"/>
      <c r="AJ2" s="490"/>
      <c r="AL2" s="241" t="s">
        <v>339</v>
      </c>
    </row>
    <row r="3" spans="1:38" ht="14.25" customHeight="1" thickBot="1">
      <c r="A3" s="635"/>
      <c r="B3" s="636"/>
      <c r="C3" s="636"/>
      <c r="D3" s="636"/>
      <c r="E3" s="637"/>
      <c r="F3" s="644"/>
      <c r="G3" s="645"/>
      <c r="H3" s="645"/>
      <c r="I3" s="645"/>
      <c r="J3" s="645"/>
      <c r="K3" s="645"/>
      <c r="L3" s="645"/>
      <c r="M3" s="645"/>
      <c r="N3" s="645"/>
      <c r="O3" s="645"/>
      <c r="P3" s="645"/>
      <c r="Q3" s="645"/>
      <c r="R3" s="645"/>
      <c r="S3" s="645"/>
      <c r="T3" s="645"/>
      <c r="U3" s="645"/>
      <c r="V3" s="645"/>
      <c r="W3" s="645"/>
      <c r="X3" s="645"/>
      <c r="Y3" s="645"/>
      <c r="Z3" s="645"/>
      <c r="AA3" s="645"/>
      <c r="AB3" s="645"/>
      <c r="AC3" s="645"/>
      <c r="AD3" s="646"/>
      <c r="AE3" s="652" t="str">
        <f>IF($AE$2=$AL$2,'Informazioni Fornitore'!AE3,'Supplier Information_ENG'!AE3)</f>
        <v>CODICE</v>
      </c>
      <c r="AF3" s="652"/>
      <c r="AG3" s="653"/>
      <c r="AH3" s="654" t="s">
        <v>19</v>
      </c>
      <c r="AI3" s="652"/>
      <c r="AJ3" s="653"/>
      <c r="AL3" s="241" t="s">
        <v>347</v>
      </c>
    </row>
    <row r="4" spans="1:38" ht="14.25" customHeight="1" thickBot="1">
      <c r="A4" s="635"/>
      <c r="B4" s="636"/>
      <c r="C4" s="636"/>
      <c r="D4" s="636"/>
      <c r="E4" s="637"/>
      <c r="F4" s="644"/>
      <c r="G4" s="645"/>
      <c r="H4" s="645"/>
      <c r="I4" s="645"/>
      <c r="J4" s="645"/>
      <c r="K4" s="645"/>
      <c r="L4" s="645"/>
      <c r="M4" s="645"/>
      <c r="N4" s="645"/>
      <c r="O4" s="645"/>
      <c r="P4" s="645"/>
      <c r="Q4" s="645"/>
      <c r="R4" s="645"/>
      <c r="S4" s="645"/>
      <c r="T4" s="645"/>
      <c r="U4" s="645"/>
      <c r="V4" s="645"/>
      <c r="W4" s="645"/>
      <c r="X4" s="645"/>
      <c r="Y4" s="645"/>
      <c r="Z4" s="645"/>
      <c r="AA4" s="645"/>
      <c r="AB4" s="645"/>
      <c r="AC4" s="645"/>
      <c r="AD4" s="646"/>
      <c r="AE4" s="655" t="s">
        <v>357</v>
      </c>
      <c r="AF4" s="655"/>
      <c r="AG4" s="656"/>
      <c r="AH4" s="657" t="s">
        <v>625</v>
      </c>
      <c r="AI4" s="658"/>
      <c r="AJ4" s="659"/>
    </row>
    <row r="5" spans="1:38" ht="14.25" customHeight="1" thickBot="1">
      <c r="A5" s="635"/>
      <c r="B5" s="636"/>
      <c r="C5" s="636"/>
      <c r="D5" s="636"/>
      <c r="E5" s="637"/>
      <c r="F5" s="644"/>
      <c r="G5" s="645"/>
      <c r="H5" s="645"/>
      <c r="I5" s="645"/>
      <c r="J5" s="645"/>
      <c r="K5" s="645"/>
      <c r="L5" s="645"/>
      <c r="M5" s="645"/>
      <c r="N5" s="645"/>
      <c r="O5" s="645"/>
      <c r="P5" s="645"/>
      <c r="Q5" s="645"/>
      <c r="R5" s="645"/>
      <c r="S5" s="645"/>
      <c r="T5" s="645"/>
      <c r="U5" s="645"/>
      <c r="V5" s="645"/>
      <c r="W5" s="645"/>
      <c r="X5" s="645"/>
      <c r="Y5" s="645"/>
      <c r="Z5" s="645"/>
      <c r="AA5" s="645"/>
      <c r="AB5" s="645"/>
      <c r="AC5" s="645"/>
      <c r="AD5" s="646"/>
      <c r="AE5" s="660" t="str">
        <f>IF($AE$2=$AL$2,'Informazioni Fornitore'!AE5,'Supplier Information_ENG'!AE5)</f>
        <v>NUMERAZIONE</v>
      </c>
      <c r="AF5" s="660"/>
      <c r="AG5" s="660"/>
      <c r="AH5" s="660"/>
      <c r="AI5" s="660"/>
      <c r="AJ5" s="488"/>
    </row>
    <row r="6" spans="1:38" ht="14.25" customHeight="1" thickBot="1">
      <c r="A6" s="638"/>
      <c r="B6" s="639"/>
      <c r="C6" s="639"/>
      <c r="D6" s="639"/>
      <c r="E6" s="640"/>
      <c r="F6" s="647"/>
      <c r="G6" s="648"/>
      <c r="H6" s="648"/>
      <c r="I6" s="648"/>
      <c r="J6" s="648"/>
      <c r="K6" s="648"/>
      <c r="L6" s="648"/>
      <c r="M6" s="648"/>
      <c r="N6" s="648"/>
      <c r="O6" s="648"/>
      <c r="P6" s="648"/>
      <c r="Q6" s="648"/>
      <c r="R6" s="648"/>
      <c r="S6" s="648"/>
      <c r="T6" s="648"/>
      <c r="U6" s="648"/>
      <c r="V6" s="648"/>
      <c r="W6" s="648"/>
      <c r="X6" s="648"/>
      <c r="Y6" s="648"/>
      <c r="Z6" s="648"/>
      <c r="AA6" s="648"/>
      <c r="AB6" s="648"/>
      <c r="AC6" s="648"/>
      <c r="AD6" s="649"/>
      <c r="AE6" s="661"/>
      <c r="AF6" s="661"/>
      <c r="AG6" s="661"/>
      <c r="AH6" s="661"/>
      <c r="AI6" s="661"/>
      <c r="AJ6" s="662"/>
    </row>
    <row r="7" spans="1:38" ht="24" customHeight="1">
      <c r="A7" s="620" t="str">
        <f>IF($AE$2=$AL$2,'Informazioni Fornitore'!A7,'Supplier Information_ENG'!A7)</f>
        <v>Informazioni generali</v>
      </c>
      <c r="B7" s="621"/>
      <c r="C7" s="621"/>
      <c r="D7" s="621"/>
      <c r="E7" s="621"/>
      <c r="F7" s="621"/>
      <c r="G7" s="621"/>
      <c r="H7" s="621"/>
      <c r="I7" s="621"/>
      <c r="J7" s="621"/>
      <c r="K7" s="621"/>
      <c r="L7" s="621"/>
      <c r="M7" s="621"/>
      <c r="N7" s="621"/>
      <c r="O7" s="621"/>
      <c r="P7" s="621"/>
      <c r="Q7" s="621"/>
      <c r="R7" s="621"/>
      <c r="S7" s="621"/>
      <c r="T7" s="621"/>
      <c r="U7" s="621"/>
      <c r="V7" s="621"/>
      <c r="W7" s="621"/>
      <c r="X7" s="621"/>
      <c r="Y7" s="621"/>
      <c r="Z7" s="621"/>
      <c r="AA7" s="621"/>
      <c r="AB7" s="621"/>
      <c r="AC7" s="621"/>
      <c r="AD7" s="621"/>
      <c r="AE7" s="621"/>
      <c r="AF7" s="621"/>
      <c r="AG7" s="621"/>
      <c r="AH7" s="621"/>
      <c r="AI7" s="621"/>
      <c r="AJ7" s="622"/>
    </row>
    <row r="8" spans="1:38" s="242" customFormat="1" ht="37.5" customHeight="1">
      <c r="A8" s="623" t="str">
        <f>IF($AE$2=$AL$2,'Informazioni Fornitore'!A8,'Supplier Information_ENG'!A8)</f>
        <v>Nome Azienda</v>
      </c>
      <c r="B8" s="624"/>
      <c r="C8" s="624"/>
      <c r="D8" s="624"/>
      <c r="E8" s="624"/>
      <c r="F8" s="624"/>
      <c r="G8" s="624"/>
      <c r="H8" s="625"/>
      <c r="I8" s="625"/>
      <c r="J8" s="625"/>
      <c r="K8" s="625"/>
      <c r="L8" s="625"/>
      <c r="M8" s="625"/>
      <c r="N8" s="625"/>
      <c r="O8" s="625"/>
      <c r="P8" s="625"/>
      <c r="Q8" s="625"/>
      <c r="R8" s="625"/>
      <c r="S8" s="625"/>
      <c r="T8" s="625"/>
      <c r="U8" s="625"/>
      <c r="V8" s="625"/>
      <c r="W8" s="625"/>
      <c r="X8" s="625"/>
      <c r="Y8" s="625"/>
      <c r="Z8" s="625"/>
      <c r="AA8" s="625"/>
      <c r="AB8" s="625"/>
      <c r="AC8" s="625"/>
      <c r="AD8" s="625"/>
      <c r="AE8" s="625"/>
      <c r="AF8" s="625"/>
      <c r="AG8" s="625"/>
      <c r="AH8" s="625"/>
      <c r="AI8" s="625"/>
      <c r="AJ8" s="625"/>
    </row>
    <row r="9" spans="1:38" s="242" customFormat="1" ht="11.7" hidden="1" customHeight="1">
      <c r="A9" s="243">
        <f>IF($AE$2=$AL$2,'Informazioni Fornitore'!A9,'Supplier Information_ENG'!A9)</f>
        <v>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row>
    <row r="10" spans="1:38" s="247" customFormat="1" ht="29.25" customHeight="1">
      <c r="A10" s="626" t="str">
        <f>IF($AE$2=$AL$2,'Informazioni Fornitore'!A10,'Supplier Information_ENG'!A10)</f>
        <v>Anno di fondazione</v>
      </c>
      <c r="B10" s="627"/>
      <c r="C10" s="627"/>
      <c r="D10" s="627"/>
      <c r="E10" s="628"/>
      <c r="F10" s="629"/>
      <c r="G10" s="629"/>
      <c r="H10" s="629"/>
      <c r="I10" s="629"/>
      <c r="J10" s="629"/>
      <c r="K10" s="629"/>
      <c r="L10" s="610" t="str">
        <f>IF($AE$2=$AL$2,'Informazioni Fornitore'!L10,'Supplier Information_ENG'!L10)</f>
        <v>P.IVA</v>
      </c>
      <c r="M10" s="610"/>
      <c r="N10" s="629"/>
      <c r="O10" s="629"/>
      <c r="P10" s="629"/>
      <c r="Q10" s="629"/>
      <c r="R10" s="629"/>
      <c r="S10" s="629"/>
      <c r="T10" s="610" t="str">
        <f>IF($AE$2=$AL$2,'Informazioni Fornitore'!T10,'Supplier Information_ENG'!T10)</f>
        <v>Tipo di azienda</v>
      </c>
      <c r="U10" s="610"/>
      <c r="V10" s="610"/>
      <c r="W10" s="610"/>
      <c r="X10" s="331" t="str">
        <f>IF($AE$2=$AL$2,'Informazioni Fornitore'!X10,'Supplier Information_ENG'!X10)</f>
        <v>Ltd.</v>
      </c>
      <c r="Y10" s="58"/>
      <c r="Z10" s="331" t="str">
        <f>IF($AE$2=$AL$2,'Informazioni Fornitore'!Z10,'Supplier Information_ENG'!Z10)</f>
        <v>Inc.</v>
      </c>
      <c r="AA10" s="329"/>
      <c r="AB10" s="331" t="str">
        <f>IF($AE$2=$AL$2,'Informazioni Fornitore'!AB10,'Supplier Information_ENG'!AB10)</f>
        <v>SpA</v>
      </c>
      <c r="AC10" s="334"/>
      <c r="AD10" s="563" t="str">
        <f>IF($AE$2=$AL$2,'Informazioni Fornitore'!AD10,'Supplier Information_ENG'!AD10)</f>
        <v>GmbH</v>
      </c>
      <c r="AE10" s="572"/>
      <c r="AF10" s="329"/>
      <c r="AG10" s="630" t="str">
        <f>IF($AE$2=$AL$2,'Informazioni Fornitore'!AG10,'Supplier Information_ENG'!A10)</f>
        <v>Altro (specif.)</v>
      </c>
      <c r="AH10" s="631"/>
      <c r="AI10" s="557"/>
      <c r="AJ10" s="612"/>
    </row>
    <row r="11" spans="1:38" s="247" customFormat="1" ht="29.25" customHeight="1">
      <c r="A11" s="613" t="str">
        <f>IF($AE$2=$AL$2,'Informazioni Fornitore'!A11,'Supplier Information_ENG'!A11)</f>
        <v>Indirizzo</v>
      </c>
      <c r="B11" s="614"/>
      <c r="C11" s="614"/>
      <c r="D11" s="553"/>
      <c r="E11" s="553"/>
      <c r="F11" s="553"/>
      <c r="G11" s="553"/>
      <c r="H11" s="553"/>
      <c r="I11" s="553"/>
      <c r="J11" s="553"/>
      <c r="K11" s="553"/>
      <c r="L11" s="553"/>
      <c r="M11" s="553"/>
      <c r="N11" s="553"/>
      <c r="O11" s="553"/>
      <c r="P11" s="553"/>
      <c r="Q11" s="553"/>
      <c r="R11" s="553"/>
      <c r="S11" s="553"/>
      <c r="T11" s="553"/>
      <c r="U11" s="553"/>
      <c r="V11" s="553"/>
      <c r="W11" s="553"/>
      <c r="X11" s="553"/>
      <c r="Y11" s="553"/>
      <c r="Z11" s="553"/>
      <c r="AA11" s="553"/>
      <c r="AB11" s="553"/>
      <c r="AC11" s="553"/>
      <c r="AD11" s="553"/>
      <c r="AE11" s="553"/>
      <c r="AF11" s="553"/>
      <c r="AG11" s="553"/>
      <c r="AH11" s="553"/>
      <c r="AI11" s="553"/>
      <c r="AJ11" s="565"/>
    </row>
    <row r="12" spans="1:38" s="247" customFormat="1" ht="29.25" customHeight="1" thickBot="1">
      <c r="A12" s="615" t="str">
        <f>IF($AE$2=$AL$2,'Informazioni Fornitore'!A12,'Supplier Information_ENG'!A12)</f>
        <v>Telefono</v>
      </c>
      <c r="B12" s="616"/>
      <c r="C12" s="616"/>
      <c r="D12" s="617" t="s">
        <v>4</v>
      </c>
      <c r="E12" s="617"/>
      <c r="F12" s="617"/>
      <c r="G12" s="617"/>
      <c r="H12" s="617"/>
      <c r="I12" s="617"/>
      <c r="J12" s="617"/>
      <c r="K12" s="617"/>
      <c r="L12" s="617"/>
      <c r="M12" s="616" t="str">
        <f>IF($AE$2=$AL$2,'Informazioni Fornitore'!M12,'Supplier Information_ENG'!M12)</f>
        <v>email</v>
      </c>
      <c r="N12" s="616"/>
      <c r="O12" s="525" t="s">
        <v>6</v>
      </c>
      <c r="P12" s="525"/>
      <c r="Q12" s="525"/>
      <c r="R12" s="525"/>
      <c r="S12" s="525"/>
      <c r="T12" s="525"/>
      <c r="U12" s="525"/>
      <c r="V12" s="525"/>
      <c r="W12" s="525"/>
      <c r="X12" s="616" t="str">
        <f>IF($AE$2=$AL$2,'Informazioni Fornitore'!X12,'Supplier Information_ENG'!X12)</f>
        <v>sito web</v>
      </c>
      <c r="Y12" s="616"/>
      <c r="Z12" s="616"/>
      <c r="AA12" s="618" t="s">
        <v>7</v>
      </c>
      <c r="AB12" s="618"/>
      <c r="AC12" s="618"/>
      <c r="AD12" s="618"/>
      <c r="AE12" s="618"/>
      <c r="AF12" s="618"/>
      <c r="AG12" s="618"/>
      <c r="AH12" s="618"/>
      <c r="AI12" s="618"/>
      <c r="AJ12" s="619"/>
    </row>
    <row r="13" spans="1:38" s="247" customFormat="1" ht="12.45" customHeight="1" thickBot="1"/>
    <row r="14" spans="1:38" s="247" customFormat="1" ht="21" customHeight="1">
      <c r="A14" s="579" t="str">
        <f>IF($AE$2=$AL$2,'Informazioni Fornitore'!A14,'Supplier Information_ENG'!A14)</f>
        <v>Descrizione dell'Attività</v>
      </c>
      <c r="B14" s="580"/>
      <c r="C14" s="580"/>
      <c r="D14" s="580"/>
      <c r="E14" s="580"/>
      <c r="F14" s="580"/>
      <c r="G14" s="580"/>
      <c r="H14" s="580"/>
      <c r="I14" s="580"/>
      <c r="J14" s="580"/>
      <c r="K14" s="580"/>
      <c r="L14" s="580"/>
      <c r="M14" s="580"/>
      <c r="N14" s="580"/>
      <c r="O14" s="580"/>
      <c r="P14" s="580"/>
      <c r="Q14" s="580"/>
      <c r="R14" s="580"/>
      <c r="S14" s="580"/>
      <c r="T14" s="580"/>
      <c r="U14" s="580"/>
      <c r="V14" s="580"/>
      <c r="W14" s="580"/>
      <c r="X14" s="580"/>
      <c r="Y14" s="580"/>
      <c r="Z14" s="580"/>
      <c r="AA14" s="580"/>
      <c r="AB14" s="580"/>
      <c r="AC14" s="580"/>
      <c r="AD14" s="580"/>
      <c r="AE14" s="580"/>
      <c r="AF14" s="580"/>
      <c r="AG14" s="580"/>
      <c r="AH14" s="580"/>
      <c r="AI14" s="580"/>
      <c r="AJ14" s="581"/>
    </row>
    <row r="15" spans="1:38" s="247" customFormat="1">
      <c r="A15" s="611"/>
      <c r="B15" s="560"/>
      <c r="C15" s="560"/>
      <c r="D15" s="560"/>
      <c r="E15" s="560"/>
      <c r="F15" s="560"/>
      <c r="G15" s="560"/>
      <c r="H15" s="560"/>
      <c r="I15" s="560"/>
      <c r="J15" s="560"/>
      <c r="K15" s="560"/>
      <c r="L15" s="560"/>
      <c r="M15" s="560"/>
      <c r="N15" s="560"/>
      <c r="O15" s="560"/>
      <c r="P15" s="560"/>
      <c r="Q15" s="560"/>
      <c r="R15" s="560"/>
      <c r="S15" s="560"/>
      <c r="T15" s="560"/>
      <c r="U15" s="560"/>
      <c r="V15" s="560"/>
      <c r="W15" s="560"/>
      <c r="X15" s="560"/>
      <c r="Y15" s="560"/>
      <c r="Z15" s="560"/>
      <c r="AA15" s="560"/>
      <c r="AB15" s="560"/>
      <c r="AC15" s="560"/>
      <c r="AD15" s="560"/>
      <c r="AE15" s="560"/>
      <c r="AF15" s="560"/>
      <c r="AG15" s="560"/>
      <c r="AH15" s="560"/>
      <c r="AI15" s="560"/>
      <c r="AJ15" s="561"/>
    </row>
    <row r="16" spans="1:38" s="247" customFormat="1">
      <c r="A16" s="611"/>
      <c r="B16" s="560"/>
      <c r="C16" s="560"/>
      <c r="D16" s="560"/>
      <c r="E16" s="560"/>
      <c r="F16" s="560"/>
      <c r="G16" s="560"/>
      <c r="H16" s="560"/>
      <c r="I16" s="560"/>
      <c r="J16" s="560"/>
      <c r="K16" s="560"/>
      <c r="L16" s="560"/>
      <c r="M16" s="560"/>
      <c r="N16" s="560"/>
      <c r="O16" s="560"/>
      <c r="P16" s="560"/>
      <c r="Q16" s="560"/>
      <c r="R16" s="560"/>
      <c r="S16" s="560"/>
      <c r="T16" s="560"/>
      <c r="U16" s="560"/>
      <c r="V16" s="560"/>
      <c r="W16" s="560"/>
      <c r="X16" s="560"/>
      <c r="Y16" s="560"/>
      <c r="Z16" s="560"/>
      <c r="AA16" s="560"/>
      <c r="AB16" s="560"/>
      <c r="AC16" s="560"/>
      <c r="AD16" s="560"/>
      <c r="AE16" s="560"/>
      <c r="AF16" s="560"/>
      <c r="AG16" s="560"/>
      <c r="AH16" s="560"/>
      <c r="AI16" s="560"/>
      <c r="AJ16" s="561"/>
    </row>
    <row r="17" spans="1:53" s="247" customFormat="1">
      <c r="A17" s="611"/>
      <c r="B17" s="560"/>
      <c r="C17" s="560"/>
      <c r="D17" s="560"/>
      <c r="E17" s="560"/>
      <c r="F17" s="560"/>
      <c r="G17" s="560"/>
      <c r="H17" s="560"/>
      <c r="I17" s="560"/>
      <c r="J17" s="560"/>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0"/>
      <c r="AI17" s="560"/>
      <c r="AJ17" s="561"/>
    </row>
    <row r="18" spans="1:53" s="247" customFormat="1">
      <c r="A18" s="611"/>
      <c r="B18" s="560"/>
      <c r="C18" s="560"/>
      <c r="D18" s="560"/>
      <c r="E18" s="560"/>
      <c r="F18" s="560"/>
      <c r="G18" s="560"/>
      <c r="H18" s="560"/>
      <c r="I18" s="560"/>
      <c r="J18" s="560"/>
      <c r="K18" s="560"/>
      <c r="L18" s="560"/>
      <c r="M18" s="560"/>
      <c r="N18" s="560"/>
      <c r="O18" s="560"/>
      <c r="P18" s="560"/>
      <c r="Q18" s="560"/>
      <c r="R18" s="560"/>
      <c r="S18" s="560"/>
      <c r="T18" s="560"/>
      <c r="U18" s="560"/>
      <c r="V18" s="560"/>
      <c r="W18" s="560"/>
      <c r="X18" s="560"/>
      <c r="Y18" s="560"/>
      <c r="Z18" s="560"/>
      <c r="AA18" s="560"/>
      <c r="AB18" s="560"/>
      <c r="AC18" s="560"/>
      <c r="AD18" s="560"/>
      <c r="AE18" s="560"/>
      <c r="AF18" s="560"/>
      <c r="AG18" s="560"/>
      <c r="AH18" s="560"/>
      <c r="AI18" s="560"/>
      <c r="AJ18" s="561"/>
    </row>
    <row r="19" spans="1:53" s="247" customFormat="1">
      <c r="A19" s="611"/>
      <c r="B19" s="560"/>
      <c r="C19" s="560"/>
      <c r="D19" s="560"/>
      <c r="E19" s="560"/>
      <c r="F19" s="560"/>
      <c r="G19" s="560"/>
      <c r="H19" s="560"/>
      <c r="I19" s="560"/>
      <c r="J19" s="560"/>
      <c r="K19" s="560"/>
      <c r="L19" s="560"/>
      <c r="M19" s="560"/>
      <c r="N19" s="560"/>
      <c r="O19" s="560"/>
      <c r="P19" s="560"/>
      <c r="Q19" s="560"/>
      <c r="R19" s="560"/>
      <c r="S19" s="560"/>
      <c r="T19" s="560"/>
      <c r="U19" s="560"/>
      <c r="V19" s="560"/>
      <c r="W19" s="560"/>
      <c r="X19" s="560"/>
      <c r="Y19" s="560"/>
      <c r="Z19" s="560"/>
      <c r="AA19" s="560"/>
      <c r="AB19" s="560"/>
      <c r="AC19" s="560"/>
      <c r="AD19" s="560"/>
      <c r="AE19" s="560"/>
      <c r="AF19" s="560"/>
      <c r="AG19" s="560"/>
      <c r="AH19" s="560"/>
      <c r="AI19" s="560"/>
      <c r="AJ19" s="561"/>
    </row>
    <row r="20" spans="1:53" s="247" customFormat="1" ht="13.8" thickBot="1">
      <c r="A20" s="248" t="str">
        <f>IF($AE$2=$AL$2,'Informazioni Fornitore'!A20,'Supplier Information_ENG'!A20)</f>
        <v>Allegare l'ultima presentazione dell'Azienda o volantino</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1"/>
    </row>
    <row r="21" spans="1:53" s="247" customFormat="1" ht="13.8" thickBot="1"/>
    <row r="22" spans="1:53" s="247" customFormat="1" ht="21.75" customHeight="1">
      <c r="A22" s="579" t="str">
        <f>IF($AE$2=$AL$2,'Informazioni Fornitore'!A22,'Supplier Information_ENG'!A22)</f>
        <v>Management Team</v>
      </c>
      <c r="B22" s="580"/>
      <c r="C22" s="580"/>
      <c r="D22" s="580"/>
      <c r="E22" s="580"/>
      <c r="F22" s="580"/>
      <c r="G22" s="580"/>
      <c r="H22" s="580"/>
      <c r="I22" s="580"/>
      <c r="J22" s="580"/>
      <c r="K22" s="580"/>
      <c r="L22" s="580"/>
      <c r="M22" s="580"/>
      <c r="N22" s="580"/>
      <c r="O22" s="580"/>
      <c r="P22" s="580"/>
      <c r="Q22" s="580"/>
      <c r="R22" s="580"/>
      <c r="S22" s="580"/>
      <c r="T22" s="580"/>
      <c r="U22" s="580"/>
      <c r="V22" s="580"/>
      <c r="W22" s="580"/>
      <c r="X22" s="580"/>
      <c r="Y22" s="580"/>
      <c r="Z22" s="580"/>
      <c r="AA22" s="580"/>
      <c r="AB22" s="580"/>
      <c r="AC22" s="580"/>
      <c r="AD22" s="580"/>
      <c r="AE22" s="580"/>
      <c r="AF22" s="580"/>
      <c r="AG22" s="580"/>
      <c r="AH22" s="580"/>
      <c r="AI22" s="580"/>
      <c r="AJ22" s="581"/>
      <c r="AK22" s="339"/>
      <c r="AL22" s="339"/>
      <c r="AM22" s="339"/>
      <c r="AN22" s="339"/>
      <c r="AO22" s="339"/>
      <c r="AP22" s="339"/>
      <c r="AQ22" s="339"/>
      <c r="AR22" s="339"/>
      <c r="AS22" s="339"/>
      <c r="AT22" s="339"/>
      <c r="AU22" s="339"/>
      <c r="AV22" s="339"/>
      <c r="AW22" s="339"/>
      <c r="AX22" s="339"/>
      <c r="AY22" s="339"/>
      <c r="AZ22" s="339"/>
      <c r="BA22" s="339"/>
    </row>
    <row r="23" spans="1:53" s="247" customFormat="1" ht="21.75" customHeight="1">
      <c r="A23" s="609" t="str">
        <f>IF($AE$2=$AL$2,'Informazioni Fornitore'!A23,'Supplier Information_ENG'!A23)</f>
        <v>Direttore Generale</v>
      </c>
      <c r="B23" s="610"/>
      <c r="C23" s="610"/>
      <c r="D23" s="610"/>
      <c r="E23" s="610"/>
      <c r="F23" s="610"/>
      <c r="G23" s="560"/>
      <c r="H23" s="560"/>
      <c r="I23" s="560"/>
      <c r="J23" s="560"/>
      <c r="K23" s="560"/>
      <c r="L23" s="560"/>
      <c r="M23" s="560"/>
      <c r="N23" s="560"/>
      <c r="O23" s="560"/>
      <c r="P23" s="560"/>
      <c r="Q23" s="560"/>
      <c r="R23" s="610" t="str">
        <f>IF($AE$2=$AL$2,'Informazioni Fornitore'!R23,'Supplier Information_ENG'!R23)</f>
        <v>Responsabile Operation</v>
      </c>
      <c r="S23" s="610"/>
      <c r="T23" s="610"/>
      <c r="U23" s="610"/>
      <c r="V23" s="610"/>
      <c r="W23" s="610"/>
      <c r="X23" s="560"/>
      <c r="Y23" s="560"/>
      <c r="Z23" s="560"/>
      <c r="AA23" s="560"/>
      <c r="AB23" s="560"/>
      <c r="AC23" s="560"/>
      <c r="AD23" s="560"/>
      <c r="AE23" s="560"/>
      <c r="AF23" s="560"/>
      <c r="AG23" s="560"/>
      <c r="AH23" s="560"/>
      <c r="AI23" s="560"/>
      <c r="AJ23" s="561"/>
      <c r="AK23" s="339"/>
      <c r="AL23" s="339"/>
      <c r="AM23" s="339"/>
      <c r="AN23" s="339"/>
      <c r="AO23" s="339"/>
      <c r="AP23" s="339"/>
      <c r="AQ23" s="339"/>
      <c r="AR23" s="339"/>
      <c r="AS23" s="339"/>
      <c r="AT23" s="339"/>
      <c r="AU23" s="339"/>
      <c r="AV23" s="339"/>
      <c r="AW23" s="339"/>
      <c r="AX23" s="339"/>
      <c r="AY23" s="339"/>
      <c r="AZ23" s="339"/>
      <c r="BA23" s="339"/>
    </row>
    <row r="24" spans="1:53" s="247" customFormat="1" ht="21.75" customHeight="1">
      <c r="A24" s="609" t="str">
        <f>IF($AE$2=$AL$2,'Informazioni Fornitore'!A24,'Supplier Information_ENG'!A24)</f>
        <v>Responsabile Qualità</v>
      </c>
      <c r="B24" s="610"/>
      <c r="C24" s="610"/>
      <c r="D24" s="610"/>
      <c r="E24" s="610"/>
      <c r="F24" s="610"/>
      <c r="G24" s="560"/>
      <c r="H24" s="560"/>
      <c r="I24" s="560"/>
      <c r="J24" s="560"/>
      <c r="K24" s="560"/>
      <c r="L24" s="560"/>
      <c r="M24" s="560"/>
      <c r="N24" s="560"/>
      <c r="O24" s="560"/>
      <c r="P24" s="560"/>
      <c r="Q24" s="560"/>
      <c r="R24" s="610" t="str">
        <f>IF($AE$2=$AL$2,'Informazioni Fornitore'!R24,'Supplier Information_ENG'!R24)</f>
        <v>Responsabile Vendite</v>
      </c>
      <c r="S24" s="610"/>
      <c r="T24" s="610"/>
      <c r="U24" s="610"/>
      <c r="V24" s="610"/>
      <c r="W24" s="610"/>
      <c r="X24" s="560"/>
      <c r="Y24" s="560"/>
      <c r="Z24" s="560"/>
      <c r="AA24" s="560"/>
      <c r="AB24" s="560"/>
      <c r="AC24" s="560"/>
      <c r="AD24" s="560"/>
      <c r="AE24" s="560"/>
      <c r="AF24" s="560"/>
      <c r="AG24" s="560"/>
      <c r="AH24" s="560"/>
      <c r="AI24" s="560"/>
      <c r="AJ24" s="561"/>
      <c r="AK24" s="566"/>
      <c r="AL24" s="566"/>
      <c r="AM24" s="566"/>
      <c r="AN24" s="566"/>
      <c r="AO24" s="566"/>
      <c r="AP24" s="566"/>
      <c r="AQ24" s="566"/>
      <c r="AR24" s="566"/>
      <c r="AS24" s="566"/>
      <c r="AT24" s="566"/>
      <c r="AU24" s="566"/>
      <c r="AV24" s="566"/>
      <c r="AW24" s="566"/>
      <c r="AX24" s="566"/>
      <c r="AY24" s="566"/>
      <c r="AZ24" s="566"/>
      <c r="BA24" s="566"/>
    </row>
    <row r="25" spans="1:53" s="247" customFormat="1" ht="21.75" customHeight="1">
      <c r="A25" s="609" t="str">
        <f>IF($AE$2=$AL$2,'Informazioni Fornitore'!A25,'Supplier Information_ENG'!A25)</f>
        <v>Rsponsabile Tecnico</v>
      </c>
      <c r="B25" s="610"/>
      <c r="C25" s="610"/>
      <c r="D25" s="610"/>
      <c r="E25" s="610"/>
      <c r="F25" s="610"/>
      <c r="G25" s="560"/>
      <c r="H25" s="560"/>
      <c r="I25" s="560"/>
      <c r="J25" s="560"/>
      <c r="K25" s="560"/>
      <c r="L25" s="560"/>
      <c r="M25" s="560"/>
      <c r="N25" s="560"/>
      <c r="O25" s="560"/>
      <c r="P25" s="560"/>
      <c r="Q25" s="560"/>
      <c r="R25" s="610" t="str">
        <f>IF($AE$2=$AL$2,'Informazioni Fornitore'!R25,'Supplier Information_ENG'!R25)</f>
        <v>Responsabile Sostenibilità</v>
      </c>
      <c r="S25" s="610"/>
      <c r="T25" s="610"/>
      <c r="U25" s="610"/>
      <c r="V25" s="610"/>
      <c r="W25" s="610"/>
      <c r="X25" s="560"/>
      <c r="Y25" s="560"/>
      <c r="Z25" s="560"/>
      <c r="AA25" s="560"/>
      <c r="AB25" s="560"/>
      <c r="AC25" s="560"/>
      <c r="AD25" s="560"/>
      <c r="AE25" s="560"/>
      <c r="AF25" s="560"/>
      <c r="AG25" s="560"/>
      <c r="AH25" s="560"/>
      <c r="AI25" s="560"/>
      <c r="AJ25" s="561"/>
      <c r="AK25" s="607"/>
      <c r="AL25" s="607"/>
      <c r="AM25" s="607"/>
      <c r="AN25" s="607"/>
      <c r="AO25" s="607"/>
      <c r="AP25" s="607"/>
      <c r="AQ25" s="607"/>
      <c r="AR25" s="607"/>
      <c r="AS25" s="607"/>
      <c r="AT25" s="607"/>
      <c r="AU25" s="607"/>
      <c r="AV25" s="607"/>
      <c r="AW25" s="607"/>
      <c r="AX25" s="607"/>
      <c r="AY25" s="607"/>
      <c r="AZ25" s="607"/>
      <c r="BA25" s="607"/>
    </row>
    <row r="26" spans="1:53" s="247" customFormat="1" ht="21.75" customHeight="1">
      <c r="A26" s="609" t="str">
        <f>IF($AE$2=$AL$2,'Informazioni Fornitore'!A26,'Supplier Information_ENG'!A26)</f>
        <v>Lingue</v>
      </c>
      <c r="B26" s="610"/>
      <c r="C26" s="610"/>
      <c r="D26" s="610"/>
      <c r="E26" s="610"/>
      <c r="F26" s="554" t="str">
        <f>IF($AE$2=$AL$2,'Informazioni Fornitore'!F26,'Supplier Information_ENG'!F26)</f>
        <v>Inglese</v>
      </c>
      <c r="G26" s="554"/>
      <c r="H26" s="554"/>
      <c r="I26" s="330"/>
      <c r="J26" s="554" t="str">
        <f>IF($AE$2=$AL$2,'Informazioni Fornitore'!J26,'Supplier Information_ENG'!J26)</f>
        <v>Cinese</v>
      </c>
      <c r="K26" s="554"/>
      <c r="L26" s="554"/>
      <c r="M26" s="330"/>
      <c r="N26" s="554" t="str">
        <f>IF($AE$2=$AL$2,'Informazioni Fornitore'!N26,'Supplier Information_ENG'!N26)</f>
        <v>Italiano</v>
      </c>
      <c r="O26" s="554"/>
      <c r="P26" s="554"/>
      <c r="Q26" s="330"/>
      <c r="R26" s="554" t="str">
        <f>IF($AE$2=$AL$2,'Informazioni Fornitore'!R26,'Supplier Information_ENG'!R26)</f>
        <v>Spagnolo</v>
      </c>
      <c r="S26" s="554"/>
      <c r="T26" s="554"/>
      <c r="U26" s="329"/>
      <c r="V26" s="554" t="str">
        <f>IF($AE$2=$AL$2,'Informazioni Fornitore'!V26,'Supplier Information_ENG'!V26)</f>
        <v>Tedesco</v>
      </c>
      <c r="W26" s="554"/>
      <c r="X26" s="554"/>
      <c r="Y26" s="329"/>
      <c r="Z26" s="554" t="str">
        <f>IF($AE$2=$AL$2,'Informazioni Fornitore'!Z26,'Supplier Information_ENG'!Z26)</f>
        <v>Altro (specificare)</v>
      </c>
      <c r="AA26" s="554"/>
      <c r="AB26" s="554"/>
      <c r="AC26" s="554"/>
      <c r="AD26" s="554"/>
      <c r="AE26" s="560"/>
      <c r="AF26" s="560"/>
      <c r="AG26" s="560"/>
      <c r="AH26" s="560"/>
      <c r="AI26" s="560"/>
      <c r="AJ26" s="561"/>
      <c r="AK26" s="607"/>
      <c r="AL26" s="607"/>
      <c r="AM26" s="607"/>
      <c r="AN26" s="607"/>
      <c r="AO26" s="607"/>
      <c r="AP26" s="607"/>
      <c r="AQ26" s="607"/>
      <c r="AR26" s="607"/>
      <c r="AS26" s="607"/>
      <c r="AT26" s="607"/>
      <c r="AU26" s="607"/>
      <c r="AV26" s="607"/>
      <c r="AW26" s="607"/>
      <c r="AX26" s="607"/>
      <c r="AY26" s="607"/>
      <c r="AZ26" s="607"/>
      <c r="BA26" s="607"/>
    </row>
    <row r="27" spans="1:53" s="247" customFormat="1" ht="16.5" customHeight="1" thickBot="1">
      <c r="A27" s="248" t="str">
        <f>IF($AE$2=$AL$2,'Informazioni Fornitore'!A27,'Supplier Information_ENG'!A27)</f>
        <v>Allegare l'ultimo diagramma di gestione</v>
      </c>
      <c r="B27" s="90"/>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1"/>
      <c r="AK27" s="607"/>
      <c r="AL27" s="607"/>
      <c r="AM27" s="607"/>
      <c r="AN27" s="607"/>
      <c r="AO27" s="607"/>
      <c r="AP27" s="607"/>
      <c r="AQ27" s="607"/>
      <c r="AR27" s="607"/>
      <c r="AS27" s="607"/>
      <c r="AT27" s="607"/>
      <c r="AU27" s="607"/>
      <c r="AV27" s="607"/>
      <c r="AW27" s="607"/>
      <c r="AX27" s="607"/>
      <c r="AY27" s="607"/>
      <c r="AZ27" s="607"/>
      <c r="BA27" s="607"/>
    </row>
    <row r="28" spans="1:53" s="247" customFormat="1" ht="10.95" customHeight="1" thickBot="1">
      <c r="AK28" s="338"/>
      <c r="AL28" s="338"/>
      <c r="AM28" s="338"/>
      <c r="AN28" s="338"/>
      <c r="AO28" s="338"/>
      <c r="AP28" s="338"/>
      <c r="AQ28" s="338"/>
      <c r="AR28" s="338"/>
      <c r="AS28" s="338"/>
      <c r="AT28" s="338"/>
      <c r="AU28" s="338"/>
      <c r="AV28" s="338"/>
      <c r="AW28" s="338"/>
      <c r="AX28" s="338"/>
      <c r="AY28" s="338"/>
      <c r="AZ28" s="338"/>
      <c r="BA28" s="338"/>
    </row>
    <row r="29" spans="1:53" s="247" customFormat="1" ht="21.75" customHeight="1">
      <c r="A29" s="579" t="str">
        <f>IF($AE$2=$AL$2,'Informazioni Fornitore'!A29,'Supplier Information_ENG'!A29)</f>
        <v>Top 5 azionisti</v>
      </c>
      <c r="B29" s="580"/>
      <c r="C29" s="580"/>
      <c r="D29" s="580"/>
      <c r="E29" s="580"/>
      <c r="F29" s="580"/>
      <c r="G29" s="580"/>
      <c r="H29" s="580"/>
      <c r="I29" s="580"/>
      <c r="J29" s="581"/>
      <c r="K29" s="579" t="str">
        <f>IF($AE$2=$AL$2,'Informazioni Fornitore'!K29,'Supplier Information_ENG'!K29)</f>
        <v>Ore di lavoro</v>
      </c>
      <c r="L29" s="580"/>
      <c r="M29" s="580"/>
      <c r="N29" s="580"/>
      <c r="O29" s="580"/>
      <c r="P29" s="580"/>
      <c r="Q29" s="580"/>
      <c r="R29" s="581"/>
      <c r="S29" s="579" t="str">
        <f>IF($AE$2=$AL$2,'Informazioni Fornitore'!S29,'Supplier Information_ENG'!S29)</f>
        <v>Impiegati</v>
      </c>
      <c r="T29" s="580"/>
      <c r="U29" s="580"/>
      <c r="V29" s="580"/>
      <c r="W29" s="580"/>
      <c r="X29" s="580"/>
      <c r="Y29" s="580"/>
      <c r="Z29" s="580"/>
      <c r="AA29" s="580"/>
      <c r="AB29" s="580"/>
      <c r="AC29" s="580"/>
      <c r="AD29" s="580"/>
      <c r="AE29" s="580"/>
      <c r="AF29" s="580"/>
      <c r="AG29" s="580"/>
      <c r="AH29" s="580"/>
      <c r="AI29" s="580"/>
      <c r="AJ29" s="581"/>
      <c r="AK29" s="607"/>
      <c r="AL29" s="607"/>
      <c r="AM29" s="607"/>
      <c r="AN29" s="607"/>
      <c r="AO29" s="607"/>
      <c r="AP29" s="607"/>
      <c r="AQ29" s="607"/>
      <c r="AR29" s="607"/>
      <c r="AS29" s="607"/>
      <c r="AT29" s="607"/>
      <c r="AU29" s="607"/>
      <c r="AV29" s="607"/>
      <c r="AW29" s="607"/>
      <c r="AX29" s="607"/>
      <c r="AY29" s="607"/>
      <c r="AZ29" s="607"/>
      <c r="BA29" s="607"/>
    </row>
    <row r="30" spans="1:53" s="247" customFormat="1" ht="21.75" customHeight="1">
      <c r="A30" s="559" t="str">
        <f>IF($AE$2=$AL$2,'Informazioni Fornitore'!A30,'Supplier Information_ENG'!A30)</f>
        <v>Azionista</v>
      </c>
      <c r="B30" s="554"/>
      <c r="C30" s="554"/>
      <c r="D30" s="554"/>
      <c r="E30" s="554"/>
      <c r="F30" s="554"/>
      <c r="G30" s="554"/>
      <c r="H30" s="554" t="str">
        <f>IF($AE$2=$AL$2,'Informazioni Fornitore'!H30,'Supplier Information_ENG'!H30)</f>
        <v>% equity</v>
      </c>
      <c r="I30" s="554"/>
      <c r="J30" s="555"/>
      <c r="K30" s="559" t="str">
        <f>IF($AE$2=$AL$2,'Informazioni Fornitore'!K30,'Supplier Information_ENG'!K30)</f>
        <v>Numero di turni</v>
      </c>
      <c r="L30" s="554"/>
      <c r="M30" s="554"/>
      <c r="N30" s="554"/>
      <c r="O30" s="554"/>
      <c r="P30" s="554"/>
      <c r="Q30" s="553"/>
      <c r="R30" s="608"/>
      <c r="S30" s="559" t="str">
        <f>IF($AE$2=$AL$2,'Informazioni Fornitore'!S30,'Supplier Information_ENG'!S30)</f>
        <v>Reparti</v>
      </c>
      <c r="T30" s="554"/>
      <c r="U30" s="554"/>
      <c r="V30" s="554"/>
      <c r="W30" s="554"/>
      <c r="X30" s="554"/>
      <c r="Y30" s="554" t="str">
        <f>IF($AE$2=$AL$2,'Informazioni Fornitore'!Y30,'Supplier Information_ENG'!Y30)</f>
        <v>Y-4</v>
      </c>
      <c r="Z30" s="554"/>
      <c r="AA30" s="554" t="str">
        <f>IF($AE$2=$AL$2,'Informazioni Fornitore'!AA30,'Supplier Information_ENG'!AA30)</f>
        <v>Y-3</v>
      </c>
      <c r="AB30" s="554"/>
      <c r="AC30" s="554" t="str">
        <f>IF($AE$2=$AL$2,'Informazioni Fornitore'!AC30,'Supplier Information_ENG'!AC30)</f>
        <v>Y-2</v>
      </c>
      <c r="AD30" s="554"/>
      <c r="AE30" s="554" t="str">
        <f>IF($AE$2=$AL$2,'Informazioni Fornitore'!AE30,'Supplier Information_ENG'!AE30)</f>
        <v>Y-1</v>
      </c>
      <c r="AF30" s="554"/>
      <c r="AG30" s="554" t="str">
        <f>IF($AE$2=$AL$2,'Informazioni Fornitore'!AG30,'Supplier Information_ENG'!AG30)</f>
        <v>Y</v>
      </c>
      <c r="AH30" s="554"/>
      <c r="AI30" s="554" t="str">
        <f>IF($AE$2=$AL$2,'Informazioni Fornitore'!AI30,'Supplier Information_ENG'!AI30)</f>
        <v>Y+1</v>
      </c>
      <c r="AJ30" s="554"/>
      <c r="AK30" s="607"/>
      <c r="AL30" s="607"/>
      <c r="AM30" s="607"/>
      <c r="AN30" s="607"/>
      <c r="AO30" s="607"/>
      <c r="AP30" s="607"/>
      <c r="AQ30" s="607"/>
      <c r="AR30" s="607"/>
      <c r="AS30" s="607"/>
      <c r="AT30" s="607"/>
      <c r="AU30" s="607"/>
      <c r="AV30" s="607"/>
      <c r="AW30" s="607"/>
      <c r="AX30" s="607"/>
      <c r="AY30" s="607"/>
      <c r="AZ30" s="607"/>
      <c r="BA30" s="607"/>
    </row>
    <row r="31" spans="1:53" s="247" customFormat="1" ht="21.75" customHeight="1">
      <c r="A31" s="591"/>
      <c r="B31" s="543"/>
      <c r="C31" s="543"/>
      <c r="D31" s="543"/>
      <c r="E31" s="543"/>
      <c r="F31" s="543"/>
      <c r="G31" s="543"/>
      <c r="H31" s="592"/>
      <c r="I31" s="592"/>
      <c r="J31" s="332" t="str">
        <f>IF($AE$2=$AL$2,'Informazioni Fornitore'!J31,'Supplier Information_ENG'!J31)</f>
        <v>%</v>
      </c>
      <c r="K31" s="559" t="str">
        <f>IF($AE$2=$AL$2,'Informazioni Fornitore'!K31,'Supplier Information_ENG'!K31)</f>
        <v>Ore lavorate/ore max</v>
      </c>
      <c r="L31" s="554"/>
      <c r="M31" s="554"/>
      <c r="N31" s="554"/>
      <c r="O31" s="554"/>
      <c r="P31" s="560"/>
      <c r="Q31" s="560"/>
      <c r="R31" s="332"/>
      <c r="S31" s="559" t="str">
        <f>IF($AE$2=$AL$2,'Informazioni Fornitore'!S31,'Supplier Information_ENG'!S31)</f>
        <v>Totale</v>
      </c>
      <c r="T31" s="554"/>
      <c r="U31" s="554"/>
      <c r="V31" s="554"/>
      <c r="W31" s="554"/>
      <c r="X31" s="554"/>
      <c r="Y31" s="588"/>
      <c r="Z31" s="588"/>
      <c r="AA31" s="588"/>
      <c r="AB31" s="588"/>
      <c r="AC31" s="588"/>
      <c r="AD31" s="588"/>
      <c r="AE31" s="588"/>
      <c r="AF31" s="588"/>
      <c r="AG31" s="588"/>
      <c r="AH31" s="588"/>
      <c r="AI31" s="588"/>
      <c r="AJ31" s="589"/>
      <c r="AK31" s="339"/>
      <c r="AL31" s="339"/>
      <c r="AM31" s="339"/>
      <c r="AN31" s="339"/>
      <c r="AO31" s="339"/>
      <c r="AP31" s="339"/>
      <c r="AQ31" s="339"/>
      <c r="AR31" s="339"/>
      <c r="AS31" s="339"/>
      <c r="AT31" s="339"/>
      <c r="AU31" s="339"/>
      <c r="AV31" s="339"/>
      <c r="AW31" s="339"/>
      <c r="AX31" s="339"/>
      <c r="AY31" s="339"/>
      <c r="AZ31" s="339"/>
      <c r="BA31" s="339"/>
    </row>
    <row r="32" spans="1:53" s="247" customFormat="1" ht="21.75" customHeight="1">
      <c r="A32" s="591"/>
      <c r="B32" s="543"/>
      <c r="C32" s="543"/>
      <c r="D32" s="543"/>
      <c r="E32" s="543"/>
      <c r="F32" s="543"/>
      <c r="G32" s="543"/>
      <c r="H32" s="592"/>
      <c r="I32" s="592"/>
      <c r="J32" s="332" t="str">
        <f>IF($AE$2=$AL$2,'Informazioni Fornitore'!J32,'Supplier Information_ENG'!J32)</f>
        <v>%</v>
      </c>
      <c r="K32" s="604" t="str">
        <f>IF($AE$2=$AL$2,'Informazioni Fornitore'!K32,'Supplier Information_ENG'!K32)</f>
        <v>Sindacato presente</v>
      </c>
      <c r="L32" s="605"/>
      <c r="M32" s="606"/>
      <c r="N32" s="334"/>
      <c r="O32" s="604"/>
      <c r="P32" s="605"/>
      <c r="Q32" s="606"/>
      <c r="R32" s="212"/>
      <c r="S32" s="559" t="str">
        <f>IF($AE$2=$AL$2,'Informazioni Fornitore'!S32,'Supplier Information_ENG'!S32)</f>
        <v>Produzione</v>
      </c>
      <c r="T32" s="554"/>
      <c r="U32" s="554"/>
      <c r="V32" s="554"/>
      <c r="W32" s="554"/>
      <c r="X32" s="554"/>
      <c r="Y32" s="588"/>
      <c r="Z32" s="588"/>
      <c r="AA32" s="588"/>
      <c r="AB32" s="588"/>
      <c r="AC32" s="588"/>
      <c r="AD32" s="588"/>
      <c r="AE32" s="588"/>
      <c r="AF32" s="588"/>
      <c r="AG32" s="588"/>
      <c r="AH32" s="588"/>
      <c r="AI32" s="588"/>
      <c r="AJ32" s="589"/>
      <c r="AK32" s="339"/>
      <c r="AL32" s="339"/>
      <c r="AM32" s="339"/>
      <c r="AN32" s="339"/>
      <c r="AO32" s="339"/>
      <c r="AP32" s="339"/>
      <c r="AQ32" s="339"/>
      <c r="AR32" s="339"/>
      <c r="AS32" s="339"/>
      <c r="AT32" s="339"/>
      <c r="AU32" s="339"/>
      <c r="AV32" s="339"/>
      <c r="AW32" s="339"/>
      <c r="AX32" s="339"/>
      <c r="AY32" s="339"/>
      <c r="AZ32" s="339"/>
      <c r="BA32" s="339"/>
    </row>
    <row r="33" spans="1:53" s="247" customFormat="1" ht="21.75" customHeight="1">
      <c r="A33" s="591"/>
      <c r="B33" s="543"/>
      <c r="C33" s="543"/>
      <c r="D33" s="543"/>
      <c r="E33" s="543"/>
      <c r="F33" s="543"/>
      <c r="G33" s="543"/>
      <c r="H33" s="592"/>
      <c r="I33" s="592"/>
      <c r="J33" s="332" t="str">
        <f>IF($AE$2=$AL$2,'Informazioni Fornitore'!J33,'Supplier Information_ENG'!J33)</f>
        <v>%</v>
      </c>
      <c r="K33" s="598" t="str">
        <f>IF($AE$2=$AL$2,'Informazioni Fornitore'!K33,'Supplier Information_ENG'!K33)</f>
        <v>Nome Sindacato</v>
      </c>
      <c r="L33" s="599"/>
      <c r="M33" s="600"/>
      <c r="N33" s="601"/>
      <c r="O33" s="602"/>
      <c r="P33" s="602"/>
      <c r="Q33" s="602"/>
      <c r="R33" s="603"/>
      <c r="S33" s="559" t="str">
        <f>IF($AE$2=$AL$2,'Informazioni Fornitore'!S33,'Supplier Information_ENG'!S33)</f>
        <v>R&amp;S - Laboratori - Prototipi</v>
      </c>
      <c r="T33" s="554"/>
      <c r="U33" s="554"/>
      <c r="V33" s="554"/>
      <c r="W33" s="554"/>
      <c r="X33" s="554"/>
      <c r="Y33" s="588"/>
      <c r="Z33" s="588"/>
      <c r="AA33" s="588"/>
      <c r="AB33" s="588"/>
      <c r="AC33" s="588"/>
      <c r="AD33" s="588"/>
      <c r="AE33" s="588"/>
      <c r="AF33" s="588"/>
      <c r="AG33" s="588"/>
      <c r="AH33" s="588"/>
      <c r="AI33" s="588"/>
      <c r="AJ33" s="589"/>
      <c r="AK33" s="590"/>
      <c r="AL33" s="590"/>
      <c r="AM33" s="590"/>
      <c r="AN33" s="590"/>
      <c r="AO33" s="590"/>
      <c r="AP33" s="590"/>
      <c r="AQ33" s="590"/>
      <c r="AR33" s="590"/>
      <c r="AS33" s="590"/>
      <c r="AT33" s="590"/>
      <c r="AU33" s="590"/>
      <c r="AV33" s="590"/>
      <c r="AW33" s="590"/>
      <c r="AX33" s="590"/>
      <c r="AY33" s="590"/>
      <c r="AZ33" s="590"/>
      <c r="BA33" s="590"/>
    </row>
    <row r="34" spans="1:53" s="247" customFormat="1" ht="21.75" customHeight="1">
      <c r="A34" s="591"/>
      <c r="B34" s="543"/>
      <c r="C34" s="543"/>
      <c r="D34" s="543"/>
      <c r="E34" s="543"/>
      <c r="F34" s="543"/>
      <c r="G34" s="543"/>
      <c r="H34" s="592"/>
      <c r="I34" s="592"/>
      <c r="J34" s="332" t="str">
        <f>IF($AE$2=$AL$2,'Informazioni Fornitore'!J34,'Supplier Information_ENG'!J34)</f>
        <v>%</v>
      </c>
      <c r="K34" s="593" t="str">
        <f>IF($AE$2=$AL$2,'Informazioni Fornitore'!K34,'Supplier Information_ENG'!K34)</f>
        <v>Data rinnovo contratto</v>
      </c>
      <c r="L34" s="594"/>
      <c r="M34" s="594"/>
      <c r="N34" s="594"/>
      <c r="O34" s="594"/>
      <c r="P34" s="595"/>
      <c r="Q34" s="596"/>
      <c r="R34" s="597"/>
      <c r="S34" s="559" t="str">
        <f>IF($AE$2=$AL$2,'Informazioni Fornitore'!S34,'Supplier Information_ENG'!S34)</f>
        <v>Qualità</v>
      </c>
      <c r="T34" s="554"/>
      <c r="U34" s="554"/>
      <c r="V34" s="554"/>
      <c r="W34" s="554"/>
      <c r="X34" s="554"/>
      <c r="Y34" s="588"/>
      <c r="Z34" s="588"/>
      <c r="AA34" s="588"/>
      <c r="AB34" s="588"/>
      <c r="AC34" s="588"/>
      <c r="AD34" s="588"/>
      <c r="AE34" s="588"/>
      <c r="AF34" s="588"/>
      <c r="AG34" s="588"/>
      <c r="AH34" s="588"/>
      <c r="AI34" s="588"/>
      <c r="AJ34" s="589"/>
      <c r="AK34" s="590"/>
      <c r="AL34" s="590"/>
      <c r="AM34" s="590"/>
      <c r="AN34" s="590"/>
      <c r="AO34" s="590"/>
      <c r="AP34" s="590"/>
      <c r="AQ34" s="590"/>
      <c r="AR34" s="590"/>
      <c r="AS34" s="590"/>
      <c r="AT34" s="590"/>
      <c r="AU34" s="590"/>
      <c r="AV34" s="590"/>
      <c r="AW34" s="590"/>
      <c r="AX34" s="590"/>
      <c r="AY34" s="590"/>
      <c r="AZ34" s="590"/>
      <c r="BA34" s="590"/>
    </row>
    <row r="35" spans="1:53" s="247" customFormat="1" ht="21.75" customHeight="1" thickBot="1">
      <c r="A35" s="582"/>
      <c r="B35" s="583"/>
      <c r="C35" s="583"/>
      <c r="D35" s="583"/>
      <c r="E35" s="583"/>
      <c r="F35" s="583"/>
      <c r="G35" s="583"/>
      <c r="H35" s="584"/>
      <c r="I35" s="584"/>
      <c r="J35" s="332" t="str">
        <f>IF($AE$2=$AL$2,'Informazioni Fornitore'!J35,'Supplier Information_ENG'!J35)</f>
        <v>%</v>
      </c>
      <c r="K35" s="585"/>
      <c r="L35" s="586"/>
      <c r="M35" s="586"/>
      <c r="N35" s="586"/>
      <c r="O35" s="586"/>
      <c r="P35" s="586"/>
      <c r="Q35" s="586"/>
      <c r="R35" s="587"/>
      <c r="S35" s="559" t="str">
        <f>IF($AE$2=$AL$2,'Informazioni Fornitore'!S35,'Supplier Information_ENG'!S35)</f>
        <v>Tecnici</v>
      </c>
      <c r="T35" s="554"/>
      <c r="U35" s="554"/>
      <c r="V35" s="554"/>
      <c r="W35" s="554"/>
      <c r="X35" s="554"/>
      <c r="Y35" s="577"/>
      <c r="Z35" s="577"/>
      <c r="AA35" s="577"/>
      <c r="AB35" s="577"/>
      <c r="AC35" s="577"/>
      <c r="AD35" s="577"/>
      <c r="AE35" s="577"/>
      <c r="AF35" s="577"/>
      <c r="AG35" s="577"/>
      <c r="AH35" s="577"/>
      <c r="AI35" s="577"/>
      <c r="AJ35" s="578"/>
      <c r="AK35" s="566"/>
      <c r="AL35" s="566"/>
      <c r="AM35" s="566"/>
      <c r="AN35" s="566"/>
      <c r="AO35" s="566"/>
      <c r="AP35" s="566"/>
      <c r="AQ35" s="566"/>
      <c r="AR35" s="566"/>
      <c r="AS35" s="566"/>
      <c r="AT35" s="566"/>
      <c r="AU35" s="566"/>
      <c r="AV35" s="566"/>
      <c r="AW35" s="566"/>
      <c r="AX35" s="566"/>
      <c r="AY35" s="566"/>
      <c r="AZ35" s="566"/>
      <c r="BA35" s="566"/>
    </row>
    <row r="36" spans="1:53" s="247" customFormat="1" ht="12" customHeight="1" thickBot="1">
      <c r="AK36" s="337"/>
      <c r="AL36" s="337"/>
      <c r="AM36" s="337"/>
      <c r="AN36" s="337"/>
      <c r="AO36" s="337"/>
      <c r="AP36" s="337"/>
      <c r="AQ36" s="337"/>
      <c r="AR36" s="337"/>
      <c r="AS36" s="337"/>
      <c r="AT36" s="337"/>
      <c r="AU36" s="337"/>
      <c r="AV36" s="337"/>
      <c r="AW36" s="337"/>
      <c r="AX36" s="337"/>
      <c r="AY36" s="337"/>
      <c r="AZ36" s="337"/>
      <c r="BA36" s="337"/>
    </row>
    <row r="37" spans="1:53" s="247" customFormat="1" ht="21.75" customHeight="1">
      <c r="A37" s="579" t="str">
        <f>IF($AE$2=$AL$2,'Informazioni Fornitore'!A37,'Supplier Information_ENG'!A37)</f>
        <v>Dati Finanziari</v>
      </c>
      <c r="B37" s="580"/>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80"/>
      <c r="AA37" s="580"/>
      <c r="AB37" s="580"/>
      <c r="AC37" s="580"/>
      <c r="AD37" s="580"/>
      <c r="AE37" s="580"/>
      <c r="AF37" s="580"/>
      <c r="AG37" s="580"/>
      <c r="AH37" s="580"/>
      <c r="AI37" s="580"/>
      <c r="AJ37" s="581"/>
      <c r="AK37" s="337"/>
      <c r="AL37" s="337"/>
      <c r="AM37" s="337"/>
      <c r="AN37" s="337"/>
      <c r="AO37" s="337"/>
      <c r="AP37" s="337"/>
      <c r="AQ37" s="337"/>
      <c r="AR37" s="337"/>
      <c r="AS37" s="337"/>
      <c r="AT37" s="337"/>
      <c r="AU37" s="337"/>
      <c r="AV37" s="337"/>
      <c r="AW37" s="337"/>
      <c r="AX37" s="337"/>
      <c r="AY37" s="337"/>
      <c r="AZ37" s="337"/>
      <c r="BA37" s="337"/>
    </row>
    <row r="38" spans="1:53" s="254" customFormat="1" ht="21.75" customHeight="1">
      <c r="A38" s="571" t="str">
        <f>IF($AE$2=$AL$2,'Informazioni Fornitore'!A38,'Supplier Information_ENG'!A38)</f>
        <v>Valuta</v>
      </c>
      <c r="B38" s="572"/>
      <c r="C38" s="573"/>
      <c r="D38" s="573"/>
      <c r="E38" s="574"/>
      <c r="F38" s="557"/>
      <c r="G38" s="575"/>
      <c r="H38" s="575"/>
      <c r="I38" s="575"/>
      <c r="J38" s="575"/>
      <c r="K38" s="575"/>
      <c r="L38" s="575"/>
      <c r="M38" s="576"/>
      <c r="N38" s="554" t="str">
        <f>IF($AE$2=$AL$2,'Informazioni Fornitore'!N38,'Supplier Information_ENG'!N38)</f>
        <v>Y-4</v>
      </c>
      <c r="O38" s="554"/>
      <c r="P38" s="554" t="str">
        <f>IF($AE$2=$AL$2,'Informazioni Fornitore'!P38,'Supplier Information_ENG'!P38)</f>
        <v>Y-3</v>
      </c>
      <c r="Q38" s="554"/>
      <c r="R38" s="554" t="str">
        <f>IF($AE$2=$AL$2,'Informazioni Fornitore'!R38,'Supplier Information_ENG'!R38)</f>
        <v>Y-2</v>
      </c>
      <c r="S38" s="554"/>
      <c r="T38" s="554" t="str">
        <f>IF($AE$2=$AL$2,'Informazioni Fornitore'!T38,'Supplier Information_ENG'!T38)</f>
        <v>Y-1</v>
      </c>
      <c r="U38" s="554"/>
      <c r="V38" s="554" t="str">
        <f>IF($AE$2=$AL$2,'Informazioni Fornitore'!V38,'Supplier Information_ENG'!V38)</f>
        <v>Y</v>
      </c>
      <c r="W38" s="554"/>
      <c r="X38" s="554" t="str">
        <f>IF($AE$2=$AL$2,'Informazioni Fornitore'!X38,'Supplier Information_ENG'!X38)</f>
        <v>Y+1</v>
      </c>
      <c r="Y38" s="554"/>
      <c r="Z38" s="554" t="str">
        <f>IF($AE$2=$AL$2,'Informazioni Fornitore'!Z38,'Supplier Information_ENG'!Z38)</f>
        <v>Commenti</v>
      </c>
      <c r="AA38" s="554"/>
      <c r="AB38" s="554"/>
      <c r="AC38" s="554"/>
      <c r="AD38" s="554"/>
      <c r="AE38" s="554"/>
      <c r="AF38" s="554"/>
      <c r="AG38" s="554"/>
      <c r="AH38" s="554"/>
      <c r="AI38" s="554"/>
      <c r="AJ38" s="555"/>
    </row>
    <row r="39" spans="1:53" s="247" customFormat="1" ht="21.75" customHeight="1">
      <c r="A39" s="376"/>
      <c r="B39" s="333"/>
      <c r="C39" s="333"/>
      <c r="D39" s="333"/>
      <c r="E39" s="333"/>
      <c r="F39" s="554" t="str">
        <f>IF($AE$2=$AL$2,'Informazioni Fornitore'!F39,'Supplier Information_ENG'!F39)</f>
        <v>Ricavi consolidati</v>
      </c>
      <c r="G39" s="554"/>
      <c r="H39" s="554"/>
      <c r="I39" s="554"/>
      <c r="J39" s="554"/>
      <c r="K39" s="554"/>
      <c r="L39" s="554"/>
      <c r="M39" s="554"/>
      <c r="N39" s="553"/>
      <c r="O39" s="553"/>
      <c r="P39" s="553"/>
      <c r="Q39" s="553"/>
      <c r="R39" s="553"/>
      <c r="S39" s="553"/>
      <c r="T39" s="553"/>
      <c r="U39" s="553"/>
      <c r="V39" s="553"/>
      <c r="W39" s="553"/>
      <c r="X39" s="553"/>
      <c r="Y39" s="553"/>
      <c r="Z39" s="553"/>
      <c r="AA39" s="553"/>
      <c r="AB39" s="553"/>
      <c r="AC39" s="553"/>
      <c r="AD39" s="553"/>
      <c r="AE39" s="553"/>
      <c r="AF39" s="553"/>
      <c r="AG39" s="553"/>
      <c r="AH39" s="553"/>
      <c r="AI39" s="553"/>
      <c r="AJ39" s="565"/>
      <c r="AK39" s="337"/>
      <c r="AL39" s="337"/>
      <c r="AM39" s="337"/>
      <c r="AN39" s="337"/>
      <c r="AO39" s="337"/>
      <c r="AP39" s="337"/>
      <c r="AQ39" s="337"/>
      <c r="AR39" s="337"/>
      <c r="AS39" s="337"/>
      <c r="AT39" s="337"/>
      <c r="AU39" s="337"/>
      <c r="AV39" s="337"/>
      <c r="AW39" s="337"/>
      <c r="AX39" s="337"/>
      <c r="AY39" s="337"/>
      <c r="AZ39" s="337"/>
      <c r="BA39" s="337"/>
    </row>
    <row r="40" spans="1:53" s="247" customFormat="1" ht="21.75" customHeight="1" thickBot="1">
      <c r="A40" s="567" t="str">
        <f>IF($AE$2=$AL$2,'Informazioni Fornitore'!A40,'Supplier Information_ENG'!A40)</f>
        <v>Unità</v>
      </c>
      <c r="B40" s="568"/>
      <c r="C40" s="569"/>
      <c r="D40" s="569"/>
      <c r="E40" s="570"/>
      <c r="F40" s="554" t="str">
        <f>IF($AE$2=$AL$2,'Informazioni Fornitore'!F40,'Supplier Information_ENG'!F40)</f>
        <v>% del mercato automobilistico</v>
      </c>
      <c r="G40" s="554"/>
      <c r="H40" s="554"/>
      <c r="I40" s="554"/>
      <c r="J40" s="554"/>
      <c r="K40" s="554"/>
      <c r="L40" s="554"/>
      <c r="M40" s="554"/>
      <c r="N40" s="525"/>
      <c r="O40" s="525"/>
      <c r="P40" s="525"/>
      <c r="Q40" s="525"/>
      <c r="R40" s="525"/>
      <c r="S40" s="525"/>
      <c r="T40" s="525"/>
      <c r="U40" s="525"/>
      <c r="V40" s="525"/>
      <c r="W40" s="525"/>
      <c r="X40" s="525"/>
      <c r="Y40" s="525"/>
      <c r="Z40" s="554" t="str">
        <f>IF($AE$2=$AL$2,'Informazioni Fornitore'!Z40,'Supplier Information_ENG'!Z40)</f>
        <v>come % di ricavi</v>
      </c>
      <c r="AA40" s="554"/>
      <c r="AB40" s="554"/>
      <c r="AC40" s="554"/>
      <c r="AD40" s="554"/>
      <c r="AE40" s="554"/>
      <c r="AF40" s="554"/>
      <c r="AG40" s="554"/>
      <c r="AH40" s="554"/>
      <c r="AI40" s="554"/>
      <c r="AJ40" s="555"/>
      <c r="AK40" s="337"/>
      <c r="AL40" s="337"/>
      <c r="AM40" s="337"/>
      <c r="AN40" s="337"/>
      <c r="AO40" s="337"/>
      <c r="AP40" s="337"/>
      <c r="AQ40" s="337"/>
      <c r="AR40" s="337"/>
      <c r="AS40" s="337"/>
      <c r="AT40" s="337"/>
      <c r="AU40" s="337"/>
      <c r="AV40" s="337"/>
      <c r="AW40" s="337"/>
      <c r="AX40" s="337"/>
      <c r="AY40" s="337"/>
      <c r="AZ40" s="337"/>
      <c r="BA40" s="337"/>
    </row>
    <row r="41" spans="1:53" s="247" customFormat="1" ht="7.95" customHeight="1">
      <c r="A41" s="254"/>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566"/>
      <c r="AL41" s="566"/>
      <c r="AM41" s="566"/>
      <c r="AN41" s="566"/>
      <c r="AO41" s="566"/>
      <c r="AP41" s="566"/>
      <c r="AQ41" s="566"/>
      <c r="AR41" s="566"/>
      <c r="AS41" s="566"/>
      <c r="AT41" s="566"/>
      <c r="AU41" s="566"/>
      <c r="AV41" s="566"/>
      <c r="AW41" s="566"/>
      <c r="AX41" s="566"/>
      <c r="AY41" s="566"/>
      <c r="AZ41" s="566"/>
      <c r="BA41" s="566"/>
    </row>
    <row r="42" spans="1:53" s="247" customFormat="1" ht="21.75" customHeight="1">
      <c r="A42" s="256" t="str">
        <f>IF($AE$2=$AL$2,'Informazioni Fornitore'!A42,'Supplier Information_ENG'!A42)</f>
        <v>Scoietà Controllate e Joint-Ventures</v>
      </c>
      <c r="B42" s="86"/>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94"/>
      <c r="AK42" s="566"/>
      <c r="AL42" s="566"/>
      <c r="AM42" s="566"/>
      <c r="AN42" s="566"/>
      <c r="AO42" s="566"/>
      <c r="AP42" s="566"/>
      <c r="AQ42" s="566"/>
      <c r="AR42" s="566"/>
      <c r="AS42" s="566"/>
      <c r="AT42" s="566"/>
      <c r="AU42" s="566"/>
      <c r="AV42" s="566"/>
      <c r="AW42" s="566"/>
      <c r="AX42" s="566"/>
      <c r="AY42" s="566"/>
      <c r="AZ42" s="566"/>
      <c r="BA42" s="566"/>
    </row>
    <row r="43" spans="1:53" s="247" customFormat="1" ht="21.75" customHeight="1">
      <c r="A43" s="559" t="str">
        <f>IF($AE$2=$AL$2,'Informazioni Fornitore'!A43,'Supplier Information_ENG'!A43)</f>
        <v>Nome azienda</v>
      </c>
      <c r="B43" s="554"/>
      <c r="C43" s="554"/>
      <c r="D43" s="554"/>
      <c r="E43" s="554"/>
      <c r="F43" s="554"/>
      <c r="G43" s="553"/>
      <c r="H43" s="553"/>
      <c r="I43" s="553"/>
      <c r="J43" s="553"/>
      <c r="K43" s="553"/>
      <c r="L43" s="553"/>
      <c r="M43" s="553"/>
      <c r="N43" s="553"/>
      <c r="O43" s="553"/>
      <c r="P43" s="553"/>
      <c r="Q43" s="553"/>
      <c r="R43" s="553"/>
      <c r="S43" s="553"/>
      <c r="T43" s="553"/>
      <c r="U43" s="553"/>
      <c r="V43" s="553"/>
      <c r="W43" s="553"/>
      <c r="X43" s="553"/>
      <c r="Y43" s="553"/>
      <c r="Z43" s="553"/>
      <c r="AA43" s="553"/>
      <c r="AB43" s="553"/>
      <c r="AC43" s="553"/>
      <c r="AD43" s="553"/>
      <c r="AE43" s="553"/>
      <c r="AF43" s="553"/>
      <c r="AG43" s="553"/>
      <c r="AH43" s="553"/>
      <c r="AI43" s="553"/>
      <c r="AJ43" s="565"/>
      <c r="AK43" s="339"/>
      <c r="AL43" s="339"/>
      <c r="AM43" s="339"/>
      <c r="AN43" s="339"/>
      <c r="AO43" s="339"/>
      <c r="AP43" s="339"/>
      <c r="AQ43" s="339"/>
      <c r="AR43" s="339"/>
      <c r="AS43" s="339"/>
      <c r="AT43" s="339"/>
      <c r="AU43" s="339"/>
      <c r="AV43" s="339"/>
      <c r="AW43" s="339"/>
      <c r="AX43" s="339"/>
      <c r="AY43" s="339"/>
      <c r="AZ43" s="339"/>
      <c r="BA43" s="339"/>
    </row>
    <row r="44" spans="1:53" s="247" customFormat="1" ht="21.75" customHeight="1">
      <c r="A44" s="559" t="str">
        <f>IF($AE$2=$AL$2,'Informazioni Fornitore'!A44,'Supplier Information_ENG'!A44)</f>
        <v>% di equity posseduta</v>
      </c>
      <c r="B44" s="554"/>
      <c r="C44" s="554"/>
      <c r="D44" s="554"/>
      <c r="E44" s="554"/>
      <c r="F44" s="554"/>
      <c r="G44" s="553"/>
      <c r="H44" s="553"/>
      <c r="I44" s="553"/>
      <c r="J44" s="553"/>
      <c r="K44" s="553"/>
      <c r="L44" s="553"/>
      <c r="M44" s="553"/>
      <c r="N44" s="553"/>
      <c r="O44" s="553"/>
      <c r="P44" s="553"/>
      <c r="Q44" s="553"/>
      <c r="R44" s="553"/>
      <c r="S44" s="553"/>
      <c r="T44" s="553"/>
      <c r="U44" s="553"/>
      <c r="V44" s="553"/>
      <c r="W44" s="553"/>
      <c r="X44" s="553"/>
      <c r="Y44" s="553"/>
      <c r="Z44" s="553"/>
      <c r="AA44" s="553"/>
      <c r="AB44" s="553"/>
      <c r="AC44" s="553"/>
      <c r="AD44" s="553"/>
      <c r="AE44" s="553"/>
      <c r="AF44" s="553"/>
      <c r="AG44" s="553"/>
      <c r="AH44" s="553"/>
      <c r="AI44" s="553"/>
      <c r="AJ44" s="565"/>
    </row>
    <row r="45" spans="1:53" s="247" customFormat="1" ht="21.75" customHeight="1">
      <c r="A45" s="559" t="str">
        <f>IF($AE$2=$AL$2,'Informazioni Fornitore'!A45,'Supplier Information_ENG'!A45)</f>
        <v>Ricavi</v>
      </c>
      <c r="B45" s="554"/>
      <c r="C45" s="554"/>
      <c r="D45" s="554"/>
      <c r="E45" s="554"/>
      <c r="F45" s="554"/>
      <c r="G45" s="553"/>
      <c r="H45" s="553"/>
      <c r="I45" s="553"/>
      <c r="J45" s="553"/>
      <c r="K45" s="553"/>
      <c r="L45" s="553"/>
      <c r="M45" s="553"/>
      <c r="N45" s="553"/>
      <c r="O45" s="553"/>
      <c r="P45" s="553"/>
      <c r="Q45" s="553"/>
      <c r="R45" s="553"/>
      <c r="S45" s="553"/>
      <c r="T45" s="553"/>
      <c r="U45" s="553"/>
      <c r="V45" s="553"/>
      <c r="W45" s="553"/>
      <c r="X45" s="553"/>
      <c r="Y45" s="553"/>
      <c r="Z45" s="553"/>
      <c r="AA45" s="553"/>
      <c r="AB45" s="553"/>
      <c r="AC45" s="553"/>
      <c r="AD45" s="553"/>
      <c r="AE45" s="553"/>
      <c r="AF45" s="553"/>
      <c r="AG45" s="553"/>
      <c r="AH45" s="553"/>
      <c r="AI45" s="553"/>
      <c r="AJ45" s="565"/>
    </row>
    <row r="46" spans="1:53" s="247" customFormat="1" ht="21.75" customHeight="1">
      <c r="A46" s="559" t="str">
        <f>IF($AE$2=$AL$2,'Informazioni Fornitore'!A46,'Supplier Information_ENG'!A46)</f>
        <v>Affari</v>
      </c>
      <c r="B46" s="554"/>
      <c r="C46" s="554"/>
      <c r="D46" s="554"/>
      <c r="E46" s="554"/>
      <c r="F46" s="554"/>
      <c r="G46" s="553"/>
      <c r="H46" s="553"/>
      <c r="I46" s="553"/>
      <c r="J46" s="553"/>
      <c r="K46" s="553"/>
      <c r="L46" s="553"/>
      <c r="M46" s="553"/>
      <c r="N46" s="553"/>
      <c r="O46" s="553"/>
      <c r="P46" s="553"/>
      <c r="Q46" s="553"/>
      <c r="R46" s="553"/>
      <c r="S46" s="553"/>
      <c r="T46" s="553"/>
      <c r="U46" s="553"/>
      <c r="V46" s="553"/>
      <c r="W46" s="553"/>
      <c r="X46" s="553"/>
      <c r="Y46" s="553"/>
      <c r="Z46" s="553"/>
      <c r="AA46" s="553"/>
      <c r="AB46" s="553"/>
      <c r="AC46" s="553"/>
      <c r="AD46" s="553"/>
      <c r="AE46" s="553"/>
      <c r="AF46" s="553"/>
      <c r="AG46" s="553"/>
      <c r="AH46" s="553"/>
      <c r="AI46" s="553"/>
      <c r="AJ46" s="565"/>
    </row>
    <row r="47" spans="1:53" s="247" customFormat="1">
      <c r="A47" s="559" t="str">
        <f>IF($AE$2=$AL$2,'Informazioni Fornitore'!A47,'Supplier Information_ENG'!A47)</f>
        <v>Altre compagnie controllate dagli azionisti</v>
      </c>
      <c r="B47" s="554"/>
      <c r="C47" s="554"/>
      <c r="D47" s="554"/>
      <c r="E47" s="554"/>
      <c r="F47" s="554"/>
      <c r="G47" s="554"/>
      <c r="H47" s="554"/>
      <c r="I47" s="554"/>
      <c r="J47" s="554"/>
      <c r="K47" s="554"/>
      <c r="L47" s="554"/>
      <c r="M47" s="560"/>
      <c r="N47" s="560"/>
      <c r="O47" s="560"/>
      <c r="P47" s="560"/>
      <c r="Q47" s="560"/>
      <c r="R47" s="560"/>
      <c r="S47" s="560"/>
      <c r="T47" s="560"/>
      <c r="U47" s="560"/>
      <c r="V47" s="560"/>
      <c r="W47" s="560"/>
      <c r="X47" s="560"/>
      <c r="Y47" s="560"/>
      <c r="Z47" s="560"/>
      <c r="AA47" s="560"/>
      <c r="AB47" s="560"/>
      <c r="AC47" s="560"/>
      <c r="AD47" s="560"/>
      <c r="AE47" s="560"/>
      <c r="AF47" s="560"/>
      <c r="AG47" s="560"/>
      <c r="AH47" s="560"/>
      <c r="AI47" s="560"/>
      <c r="AJ47" s="561"/>
      <c r="AK47" s="3"/>
    </row>
    <row r="48" spans="1:53" s="247" customFormat="1" ht="18" customHeight="1">
      <c r="A48" s="546" t="str">
        <f>IF($AE$2=$AL$2,'Informazioni Fornitore'!A48,'Supplier Information_ENG'!A48)</f>
        <v xml:space="preserve">Fornire una copia dell'ultimo Bilancio </v>
      </c>
      <c r="B48" s="547"/>
      <c r="C48" s="547"/>
      <c r="D48" s="547"/>
      <c r="E48" s="547"/>
      <c r="F48" s="547"/>
      <c r="G48" s="547"/>
      <c r="H48" s="547"/>
      <c r="I48" s="547"/>
      <c r="J48" s="547"/>
      <c r="K48" s="547"/>
      <c r="L48" s="547"/>
      <c r="M48" s="547"/>
      <c r="N48" s="547"/>
      <c r="O48" s="547"/>
      <c r="P48" s="547"/>
      <c r="Q48" s="547"/>
      <c r="R48" s="547"/>
      <c r="S48" s="547"/>
      <c r="T48" s="547"/>
      <c r="U48" s="547"/>
      <c r="V48" s="547"/>
      <c r="W48" s="547"/>
      <c r="X48" s="547"/>
      <c r="Y48" s="547"/>
      <c r="Z48" s="547"/>
      <c r="AA48" s="547"/>
      <c r="AB48" s="547"/>
      <c r="AC48" s="547"/>
      <c r="AD48" s="547"/>
      <c r="AE48" s="547"/>
      <c r="AF48" s="547"/>
      <c r="AG48" s="547"/>
      <c r="AH48" s="547"/>
      <c r="AI48" s="547"/>
      <c r="AJ48" s="548"/>
    </row>
    <row r="49" spans="1:37" s="247" customFormat="1" ht="11.7" customHeight="1">
      <c r="AC49" s="377"/>
    </row>
    <row r="50" spans="1:37" s="247" customFormat="1" ht="22.5" customHeight="1">
      <c r="A50" s="537" t="str">
        <f>IF($AE$2=$AL$2,'Informazioni Fornitore'!A50,'Supplier Information_ENG'!A50)</f>
        <v>Principali Fornitori</v>
      </c>
      <c r="B50" s="538"/>
      <c r="C50" s="538"/>
      <c r="D50" s="538"/>
      <c r="E50" s="538"/>
      <c r="F50" s="538"/>
      <c r="G50" s="538"/>
      <c r="H50" s="538"/>
      <c r="I50" s="538"/>
      <c r="J50" s="538"/>
      <c r="K50" s="538"/>
      <c r="L50" s="538"/>
      <c r="M50" s="538"/>
      <c r="N50" s="538"/>
      <c r="O50" s="538"/>
      <c r="P50" s="538"/>
      <c r="Q50" s="538"/>
      <c r="R50" s="562"/>
      <c r="S50" s="537" t="str">
        <f>IF($AE$2=$AL$2,'Informazioni Fornitore'!S50,'Supplier Information_ENG'!S50)</f>
        <v>Principali Clienti</v>
      </c>
      <c r="T50" s="538"/>
      <c r="U50" s="538"/>
      <c r="V50" s="538"/>
      <c r="W50" s="538"/>
      <c r="X50" s="538"/>
      <c r="Y50" s="538"/>
      <c r="Z50" s="538"/>
      <c r="AA50" s="538"/>
      <c r="AB50" s="538"/>
      <c r="AC50" s="538"/>
      <c r="AD50" s="538"/>
      <c r="AE50" s="538"/>
      <c r="AF50" s="538"/>
      <c r="AG50" s="538"/>
      <c r="AH50" s="538"/>
      <c r="AI50" s="538"/>
      <c r="AJ50" s="562"/>
      <c r="AK50" s="3"/>
    </row>
    <row r="51" spans="1:37" s="247" customFormat="1" ht="22.5" customHeight="1">
      <c r="A51" s="559" t="str">
        <f>IF($AE$2=$AL$2,'Informazioni Fornitore'!A51,'Supplier Information_ENG'!A51)</f>
        <v>Fornitori</v>
      </c>
      <c r="B51" s="554"/>
      <c r="C51" s="554"/>
      <c r="D51" s="554"/>
      <c r="E51" s="554"/>
      <c r="F51" s="554"/>
      <c r="G51" s="554"/>
      <c r="H51" s="554" t="str">
        <f>IF($AE$2=$AL$2,'Informazioni Fornitore'!H51,'Supplier Information_ENG'!H51)</f>
        <v>Articolo Fornito</v>
      </c>
      <c r="I51" s="554"/>
      <c r="J51" s="554"/>
      <c r="K51" s="554"/>
      <c r="L51" s="554"/>
      <c r="M51" s="554"/>
      <c r="N51" s="554"/>
      <c r="O51" s="554"/>
      <c r="P51" s="554"/>
      <c r="Q51" s="554"/>
      <c r="R51" s="563"/>
      <c r="S51" s="564" t="str">
        <f>IF($AE$2=$AL$2,'Informazioni Fornitore'!S51,'Supplier Information_ENG'!S51)</f>
        <v>Clienti</v>
      </c>
      <c r="T51" s="554"/>
      <c r="U51" s="554"/>
      <c r="V51" s="554"/>
      <c r="W51" s="554"/>
      <c r="X51" s="554"/>
      <c r="Y51" s="554"/>
      <c r="Z51" s="554" t="str">
        <f>IF($AE$2=$AL$2,'Informazioni Fornitore'!Z51,'Supplier Information_ENG'!Z51)</f>
        <v>Prodotto</v>
      </c>
      <c r="AA51" s="554"/>
      <c r="AB51" s="554"/>
      <c r="AC51" s="554"/>
      <c r="AD51" s="554"/>
      <c r="AE51" s="554"/>
      <c r="AF51" s="554"/>
      <c r="AG51" s="553"/>
      <c r="AH51" s="553"/>
      <c r="AI51" s="554" t="str">
        <f>IF($AE$2=$AL$2,'Informazioni Fornitore'!AI51,'Supplier Information_ENG'!AI51)</f>
        <v>%</v>
      </c>
      <c r="AJ51" s="555"/>
    </row>
    <row r="52" spans="1:37" s="247" customFormat="1" ht="22.5" customHeight="1">
      <c r="A52" s="556"/>
      <c r="B52" s="553"/>
      <c r="C52" s="553"/>
      <c r="D52" s="553"/>
      <c r="E52" s="553"/>
      <c r="F52" s="553"/>
      <c r="G52" s="553"/>
      <c r="H52" s="553"/>
      <c r="I52" s="553"/>
      <c r="J52" s="553"/>
      <c r="K52" s="553"/>
      <c r="L52" s="553"/>
      <c r="M52" s="553"/>
      <c r="N52" s="553"/>
      <c r="O52" s="553"/>
      <c r="P52" s="553"/>
      <c r="Q52" s="553"/>
      <c r="R52" s="557"/>
      <c r="S52" s="558"/>
      <c r="T52" s="553"/>
      <c r="U52" s="553"/>
      <c r="V52" s="553"/>
      <c r="W52" s="553"/>
      <c r="X52" s="553"/>
      <c r="Y52" s="553"/>
      <c r="Z52" s="553"/>
      <c r="AA52" s="553"/>
      <c r="AB52" s="553"/>
      <c r="AC52" s="553"/>
      <c r="AD52" s="553"/>
      <c r="AE52" s="553"/>
      <c r="AF52" s="553"/>
      <c r="AG52" s="553"/>
      <c r="AH52" s="553"/>
      <c r="AI52" s="554" t="str">
        <f>IF($AE$2=$AL$2,'Informazioni Fornitore'!AI52,'Supplier Information_ENG'!AI52)</f>
        <v>%</v>
      </c>
      <c r="AJ52" s="555"/>
    </row>
    <row r="53" spans="1:37" s="247" customFormat="1" ht="22.5" customHeight="1">
      <c r="A53" s="556"/>
      <c r="B53" s="553"/>
      <c r="C53" s="553"/>
      <c r="D53" s="553"/>
      <c r="E53" s="553"/>
      <c r="F53" s="553"/>
      <c r="G53" s="553"/>
      <c r="H53" s="553"/>
      <c r="I53" s="553"/>
      <c r="J53" s="553"/>
      <c r="K53" s="553"/>
      <c r="L53" s="553"/>
      <c r="M53" s="553"/>
      <c r="N53" s="553"/>
      <c r="O53" s="553"/>
      <c r="P53" s="553"/>
      <c r="Q53" s="553"/>
      <c r="R53" s="557"/>
      <c r="S53" s="558"/>
      <c r="T53" s="553"/>
      <c r="U53" s="553"/>
      <c r="V53" s="553"/>
      <c r="W53" s="553"/>
      <c r="X53" s="553"/>
      <c r="Y53" s="553"/>
      <c r="Z53" s="553"/>
      <c r="AA53" s="553"/>
      <c r="AB53" s="553"/>
      <c r="AC53" s="553"/>
      <c r="AD53" s="553"/>
      <c r="AE53" s="553"/>
      <c r="AF53" s="553"/>
      <c r="AG53" s="553"/>
      <c r="AH53" s="553"/>
      <c r="AI53" s="554" t="str">
        <f>IF($AE$2=$AL$2,'Informazioni Fornitore'!AI53,'Supplier Information_ENG'!AI53)</f>
        <v>%</v>
      </c>
      <c r="AJ53" s="555"/>
    </row>
    <row r="54" spans="1:37" s="247" customFormat="1" ht="22.5" customHeight="1">
      <c r="A54" s="556"/>
      <c r="B54" s="553"/>
      <c r="C54" s="553"/>
      <c r="D54" s="553"/>
      <c r="E54" s="553"/>
      <c r="F54" s="553"/>
      <c r="G54" s="553"/>
      <c r="H54" s="553"/>
      <c r="I54" s="553"/>
      <c r="J54" s="553"/>
      <c r="K54" s="553"/>
      <c r="L54" s="553"/>
      <c r="M54" s="553"/>
      <c r="N54" s="553"/>
      <c r="O54" s="553"/>
      <c r="P54" s="553"/>
      <c r="Q54" s="553"/>
      <c r="R54" s="557"/>
      <c r="S54" s="558"/>
      <c r="T54" s="553"/>
      <c r="U54" s="553"/>
      <c r="V54" s="553"/>
      <c r="W54" s="553"/>
      <c r="X54" s="553"/>
      <c r="Y54" s="553"/>
      <c r="Z54" s="553"/>
      <c r="AA54" s="553"/>
      <c r="AB54" s="553"/>
      <c r="AC54" s="553"/>
      <c r="AD54" s="553"/>
      <c r="AE54" s="553"/>
      <c r="AF54" s="553"/>
      <c r="AG54" s="553"/>
      <c r="AH54" s="553"/>
      <c r="AI54" s="554" t="str">
        <f>IF($AE$2=$AL$2,'Informazioni Fornitore'!AI54,'Supplier Information_ENG'!AI54)</f>
        <v>%</v>
      </c>
      <c r="AJ54" s="555"/>
    </row>
    <row r="55" spans="1:37" s="247" customFormat="1" ht="22.5" customHeight="1">
      <c r="A55" s="556"/>
      <c r="B55" s="553"/>
      <c r="C55" s="553"/>
      <c r="D55" s="553"/>
      <c r="E55" s="553"/>
      <c r="F55" s="553"/>
      <c r="G55" s="553"/>
      <c r="H55" s="553"/>
      <c r="I55" s="553"/>
      <c r="J55" s="553"/>
      <c r="K55" s="553"/>
      <c r="L55" s="553"/>
      <c r="M55" s="553"/>
      <c r="N55" s="553"/>
      <c r="O55" s="553"/>
      <c r="P55" s="553"/>
      <c r="Q55" s="553"/>
      <c r="R55" s="557"/>
      <c r="S55" s="558"/>
      <c r="T55" s="553"/>
      <c r="U55" s="553"/>
      <c r="V55" s="553"/>
      <c r="W55" s="553"/>
      <c r="X55" s="553"/>
      <c r="Y55" s="553"/>
      <c r="Z55" s="553"/>
      <c r="AA55" s="553"/>
      <c r="AB55" s="553"/>
      <c r="AC55" s="553"/>
      <c r="AD55" s="553"/>
      <c r="AE55" s="553"/>
      <c r="AF55" s="553"/>
      <c r="AG55" s="553"/>
      <c r="AH55" s="553"/>
      <c r="AI55" s="554" t="str">
        <f>IF($AE$2=$AL$2,'Informazioni Fornitore'!AI55,'Supplier Information_ENG'!AI55)</f>
        <v>%</v>
      </c>
      <c r="AJ55" s="555"/>
    </row>
    <row r="56" spans="1:37" s="247" customFormat="1" ht="21.75" customHeight="1">
      <c r="A56" s="556" t="str">
        <f>IF($AE$2=$AL$2,'Informazioni Fornitore'!A56,'Supplier Information_ENG'!A56)</f>
        <v xml:space="preserve"> </v>
      </c>
      <c r="B56" s="553"/>
      <c r="C56" s="553"/>
      <c r="D56" s="553"/>
      <c r="E56" s="553"/>
      <c r="F56" s="553"/>
      <c r="G56" s="553"/>
      <c r="H56" s="553"/>
      <c r="I56" s="553"/>
      <c r="J56" s="553"/>
      <c r="K56" s="553"/>
      <c r="L56" s="553"/>
      <c r="M56" s="553"/>
      <c r="N56" s="553"/>
      <c r="O56" s="553"/>
      <c r="P56" s="553"/>
      <c r="Q56" s="553"/>
      <c r="R56" s="557"/>
      <c r="S56" s="558"/>
      <c r="T56" s="553"/>
      <c r="U56" s="553"/>
      <c r="V56" s="553"/>
      <c r="W56" s="553"/>
      <c r="X56" s="553"/>
      <c r="Y56" s="553"/>
      <c r="Z56" s="553"/>
      <c r="AA56" s="553"/>
      <c r="AB56" s="553"/>
      <c r="AC56" s="553"/>
      <c r="AD56" s="553"/>
      <c r="AE56" s="553"/>
      <c r="AF56" s="553"/>
      <c r="AG56" s="553"/>
      <c r="AH56" s="553"/>
      <c r="AI56" s="554" t="str">
        <f>IF($AE$2=$AL$2,'Informazioni Fornitore'!AI56,'Supplier Information_ENG'!AI56)</f>
        <v>%</v>
      </c>
      <c r="AJ56" s="555"/>
    </row>
    <row r="57" spans="1:37" s="247" customFormat="1" ht="11.7" customHeight="1"/>
    <row r="58" spans="1:37" s="247" customFormat="1" ht="21.75" customHeight="1">
      <c r="A58" s="537" t="str">
        <f>IF($AE$2=$AL$2,'Informazioni Fornitore'!A58,'Supplier Information_ENG'!A58)</f>
        <v xml:space="preserve">Settori di Business e relativa % (automobilistico, aeronautico, medicale, ecc.) </v>
      </c>
      <c r="B58" s="538"/>
      <c r="C58" s="538"/>
      <c r="D58" s="538"/>
      <c r="E58" s="538"/>
      <c r="F58" s="538"/>
      <c r="G58" s="538"/>
      <c r="H58" s="538"/>
      <c r="I58" s="538"/>
      <c r="J58" s="538"/>
      <c r="K58" s="538"/>
      <c r="L58" s="538"/>
      <c r="M58" s="538"/>
      <c r="N58" s="538"/>
      <c r="O58" s="538"/>
      <c r="P58" s="538"/>
      <c r="Q58" s="538"/>
      <c r="R58" s="538"/>
      <c r="S58" s="538"/>
      <c r="T58" s="538"/>
      <c r="U58" s="538"/>
      <c r="V58" s="538"/>
      <c r="W58" s="538"/>
      <c r="X58" s="538"/>
      <c r="Y58" s="538"/>
      <c r="Z58" s="538"/>
      <c r="AA58" s="538"/>
      <c r="AB58" s="538"/>
      <c r="AC58" s="538"/>
      <c r="AD58" s="538"/>
      <c r="AE58" s="538"/>
      <c r="AF58" s="538"/>
      <c r="AG58" s="538"/>
      <c r="AH58" s="538"/>
      <c r="AI58" s="538"/>
      <c r="AJ58" s="539"/>
    </row>
    <row r="59" spans="1:37" s="247" customFormat="1" ht="21.75" customHeight="1">
      <c r="A59" s="549"/>
      <c r="B59" s="550"/>
      <c r="C59" s="550"/>
      <c r="D59" s="550"/>
      <c r="E59" s="550"/>
      <c r="F59" s="550"/>
      <c r="G59" s="550"/>
      <c r="H59" s="550"/>
      <c r="I59" s="550"/>
      <c r="J59" s="550"/>
      <c r="K59" s="550"/>
      <c r="L59" s="550"/>
      <c r="M59" s="550"/>
      <c r="N59" s="550"/>
      <c r="O59" s="550"/>
      <c r="P59" s="550"/>
      <c r="Q59" s="550"/>
      <c r="R59" s="550"/>
      <c r="S59" s="550"/>
      <c r="T59" s="550"/>
      <c r="U59" s="550"/>
      <c r="V59" s="550"/>
      <c r="W59" s="550"/>
      <c r="X59" s="550"/>
      <c r="Y59" s="550"/>
      <c r="Z59" s="550"/>
      <c r="AA59" s="550"/>
      <c r="AB59" s="550"/>
      <c r="AC59" s="550"/>
      <c r="AD59" s="550"/>
      <c r="AE59" s="550"/>
      <c r="AF59" s="550"/>
      <c r="AG59" s="553"/>
      <c r="AH59" s="553"/>
      <c r="AI59" s="554" t="str">
        <f>IF($AE$2=$AL$2,'Informazioni Fornitore'!AI59,'Supplier Information_ENG'!AI59)</f>
        <v>%</v>
      </c>
      <c r="AJ59" s="555"/>
    </row>
    <row r="60" spans="1:37" s="247" customFormat="1" ht="21.75" customHeight="1">
      <c r="A60" s="549"/>
      <c r="B60" s="550"/>
      <c r="C60" s="550"/>
      <c r="D60" s="550"/>
      <c r="E60" s="550"/>
      <c r="F60" s="550"/>
      <c r="G60" s="550"/>
      <c r="H60" s="550"/>
      <c r="I60" s="550"/>
      <c r="J60" s="550"/>
      <c r="K60" s="550"/>
      <c r="L60" s="550"/>
      <c r="M60" s="550"/>
      <c r="N60" s="550"/>
      <c r="O60" s="550"/>
      <c r="P60" s="550"/>
      <c r="Q60" s="550"/>
      <c r="R60" s="550"/>
      <c r="S60" s="550"/>
      <c r="T60" s="550"/>
      <c r="U60" s="550"/>
      <c r="V60" s="550"/>
      <c r="W60" s="550"/>
      <c r="X60" s="550"/>
      <c r="Y60" s="550"/>
      <c r="Z60" s="550"/>
      <c r="AA60" s="550"/>
      <c r="AB60" s="550"/>
      <c r="AC60" s="550"/>
      <c r="AD60" s="550"/>
      <c r="AE60" s="550"/>
      <c r="AF60" s="550"/>
      <c r="AG60" s="553"/>
      <c r="AH60" s="553"/>
      <c r="AI60" s="554" t="str">
        <f>IF($AE$2=$AL$2,'Informazioni Fornitore'!AI60,'Supplier Information_ENG'!AI60)</f>
        <v>%</v>
      </c>
      <c r="AJ60" s="555"/>
    </row>
    <row r="61" spans="1:37" s="247" customFormat="1" ht="21.75" customHeight="1">
      <c r="A61" s="549"/>
      <c r="B61" s="550"/>
      <c r="C61" s="550"/>
      <c r="D61" s="550"/>
      <c r="E61" s="550"/>
      <c r="F61" s="550"/>
      <c r="G61" s="550"/>
      <c r="H61" s="550"/>
      <c r="I61" s="550"/>
      <c r="J61" s="550"/>
      <c r="K61" s="550"/>
      <c r="L61" s="550"/>
      <c r="M61" s="550"/>
      <c r="N61" s="550"/>
      <c r="O61" s="550"/>
      <c r="P61" s="550"/>
      <c r="Q61" s="550"/>
      <c r="R61" s="550"/>
      <c r="S61" s="550"/>
      <c r="T61" s="550"/>
      <c r="U61" s="550"/>
      <c r="V61" s="550"/>
      <c r="W61" s="550"/>
      <c r="X61" s="550"/>
      <c r="Y61" s="550"/>
      <c r="Z61" s="550"/>
      <c r="AA61" s="550"/>
      <c r="AB61" s="550"/>
      <c r="AC61" s="550"/>
      <c r="AD61" s="550"/>
      <c r="AE61" s="550"/>
      <c r="AF61" s="550"/>
      <c r="AG61" s="553"/>
      <c r="AH61" s="553"/>
      <c r="AI61" s="554" t="str">
        <f>IF($AE$2=$AL$2,'Informazioni Fornitore'!AI61,'Supplier Information_ENG'!AI61)</f>
        <v>%</v>
      </c>
      <c r="AJ61" s="555"/>
    </row>
    <row r="62" spans="1:37" s="247" customFormat="1" ht="21.75" customHeight="1">
      <c r="A62" s="549"/>
      <c r="B62" s="550"/>
      <c r="C62" s="550"/>
      <c r="D62" s="550"/>
      <c r="E62" s="550"/>
      <c r="F62" s="550"/>
      <c r="G62" s="550"/>
      <c r="H62" s="550"/>
      <c r="I62" s="550"/>
      <c r="J62" s="550"/>
      <c r="K62" s="550"/>
      <c r="L62" s="550"/>
      <c r="M62" s="550"/>
      <c r="N62" s="550"/>
      <c r="O62" s="550"/>
      <c r="P62" s="550"/>
      <c r="Q62" s="550"/>
      <c r="R62" s="550"/>
      <c r="S62" s="550"/>
      <c r="T62" s="550"/>
      <c r="U62" s="550"/>
      <c r="V62" s="550"/>
      <c r="W62" s="550"/>
      <c r="X62" s="550"/>
      <c r="Y62" s="550"/>
      <c r="Z62" s="550"/>
      <c r="AA62" s="550"/>
      <c r="AB62" s="550"/>
      <c r="AC62" s="550"/>
      <c r="AD62" s="550"/>
      <c r="AE62" s="550"/>
      <c r="AF62" s="550"/>
      <c r="AG62" s="553"/>
      <c r="AH62" s="553"/>
      <c r="AI62" s="554" t="str">
        <f>IF($AE$2=$AL$2,'Informazioni Fornitore'!AI62,'Supplier Information_ENG'!AI62)</f>
        <v>%</v>
      </c>
      <c r="AJ62" s="555"/>
    </row>
    <row r="63" spans="1:37" s="247" customFormat="1" ht="21.75" customHeight="1">
      <c r="A63" s="549"/>
      <c r="B63" s="550"/>
      <c r="C63" s="550"/>
      <c r="D63" s="550"/>
      <c r="E63" s="550"/>
      <c r="F63" s="550"/>
      <c r="G63" s="550"/>
      <c r="H63" s="550"/>
      <c r="I63" s="550"/>
      <c r="J63" s="550"/>
      <c r="K63" s="550"/>
      <c r="L63" s="550"/>
      <c r="M63" s="550"/>
      <c r="N63" s="550"/>
      <c r="O63" s="550"/>
      <c r="P63" s="550"/>
      <c r="Q63" s="550"/>
      <c r="R63" s="550"/>
      <c r="S63" s="550"/>
      <c r="T63" s="550"/>
      <c r="U63" s="550"/>
      <c r="V63" s="550"/>
      <c r="W63" s="550"/>
      <c r="X63" s="550"/>
      <c r="Y63" s="550"/>
      <c r="Z63" s="550"/>
      <c r="AA63" s="550"/>
      <c r="AB63" s="550"/>
      <c r="AC63" s="550"/>
      <c r="AD63" s="550"/>
      <c r="AE63" s="550"/>
      <c r="AF63" s="550"/>
      <c r="AG63" s="553"/>
      <c r="AH63" s="553"/>
      <c r="AI63" s="554" t="str">
        <f>IF($AE$2=$AL$2,'Informazioni Fornitore'!AI63,'Supplier Information_ENG'!AI63)</f>
        <v>%</v>
      </c>
      <c r="AJ63" s="555"/>
    </row>
    <row r="64" spans="1:37" s="247" customFormat="1" ht="9.4499999999999993" customHeight="1"/>
    <row r="65" spans="1:53" s="247" customFormat="1" ht="21.75" customHeight="1">
      <c r="A65" s="537" t="str">
        <f>IF($AE$2=$AL$2,'Informazioni Fornitore'!A65,'Supplier Information_ENG'!A65)</f>
        <v xml:space="preserve">Principale processo di produzione (es. lavorazione, forgiatura, trattamento superficiale, fusione, ecc.) </v>
      </c>
      <c r="B65" s="538"/>
      <c r="C65" s="538"/>
      <c r="D65" s="538"/>
      <c r="E65" s="538"/>
      <c r="F65" s="538"/>
      <c r="G65" s="538"/>
      <c r="H65" s="538"/>
      <c r="I65" s="538"/>
      <c r="J65" s="538"/>
      <c r="K65" s="538"/>
      <c r="L65" s="538"/>
      <c r="M65" s="538"/>
      <c r="N65" s="538"/>
      <c r="O65" s="538"/>
      <c r="P65" s="538"/>
      <c r="Q65" s="538"/>
      <c r="R65" s="538"/>
      <c r="S65" s="538"/>
      <c r="T65" s="538"/>
      <c r="U65" s="538"/>
      <c r="V65" s="538"/>
      <c r="W65" s="538"/>
      <c r="X65" s="538"/>
      <c r="Y65" s="538"/>
      <c r="Z65" s="538"/>
      <c r="AA65" s="538"/>
      <c r="AB65" s="538"/>
      <c r="AC65" s="538"/>
      <c r="AD65" s="538"/>
      <c r="AE65" s="538"/>
      <c r="AF65" s="538"/>
      <c r="AG65" s="538"/>
      <c r="AH65" s="538"/>
      <c r="AI65" s="538"/>
      <c r="AJ65" s="539"/>
    </row>
    <row r="66" spans="1:53" s="247" customFormat="1" ht="21.75" customHeight="1">
      <c r="A66" s="549"/>
      <c r="B66" s="550"/>
      <c r="C66" s="550"/>
      <c r="D66" s="550"/>
      <c r="E66" s="550"/>
      <c r="F66" s="550"/>
      <c r="G66" s="550"/>
      <c r="H66" s="550"/>
      <c r="I66" s="550"/>
      <c r="J66" s="550"/>
      <c r="K66" s="550"/>
      <c r="L66" s="550"/>
      <c r="M66" s="550"/>
      <c r="N66" s="550"/>
      <c r="O66" s="550"/>
      <c r="P66" s="550"/>
      <c r="Q66" s="550"/>
      <c r="R66" s="550"/>
      <c r="S66" s="550"/>
      <c r="T66" s="550"/>
      <c r="U66" s="550"/>
      <c r="V66" s="550"/>
      <c r="W66" s="550"/>
      <c r="X66" s="550"/>
      <c r="Y66" s="550"/>
      <c r="Z66" s="550"/>
      <c r="AA66" s="550"/>
      <c r="AB66" s="550"/>
      <c r="AC66" s="550"/>
      <c r="AD66" s="550"/>
      <c r="AE66" s="550"/>
      <c r="AF66" s="550"/>
      <c r="AG66" s="550"/>
      <c r="AH66" s="550"/>
      <c r="AI66" s="550"/>
      <c r="AJ66" s="551"/>
    </row>
    <row r="67" spans="1:53" s="247" customFormat="1" ht="21.75" customHeight="1">
      <c r="A67" s="549"/>
      <c r="B67" s="550"/>
      <c r="C67" s="550"/>
      <c r="D67" s="550"/>
      <c r="E67" s="550"/>
      <c r="F67" s="550"/>
      <c r="G67" s="550"/>
      <c r="H67" s="550"/>
      <c r="I67" s="550"/>
      <c r="J67" s="550"/>
      <c r="K67" s="550"/>
      <c r="L67" s="550"/>
      <c r="M67" s="550"/>
      <c r="N67" s="550"/>
      <c r="O67" s="550"/>
      <c r="P67" s="550"/>
      <c r="Q67" s="550"/>
      <c r="R67" s="550"/>
      <c r="S67" s="550"/>
      <c r="T67" s="550"/>
      <c r="U67" s="550"/>
      <c r="V67" s="550"/>
      <c r="W67" s="550"/>
      <c r="X67" s="550"/>
      <c r="Y67" s="550"/>
      <c r="Z67" s="550"/>
      <c r="AA67" s="550"/>
      <c r="AB67" s="550"/>
      <c r="AC67" s="550"/>
      <c r="AD67" s="550"/>
      <c r="AE67" s="550"/>
      <c r="AF67" s="550"/>
      <c r="AG67" s="550"/>
      <c r="AH67" s="550"/>
      <c r="AI67" s="550"/>
      <c r="AJ67" s="551"/>
    </row>
    <row r="68" spans="1:53" s="247" customFormat="1" ht="21.75" customHeight="1">
      <c r="A68" s="549"/>
      <c r="B68" s="550"/>
      <c r="C68" s="550"/>
      <c r="D68" s="550"/>
      <c r="E68" s="550"/>
      <c r="F68" s="550"/>
      <c r="G68" s="550"/>
      <c r="H68" s="550"/>
      <c r="I68" s="550"/>
      <c r="J68" s="550"/>
      <c r="K68" s="550"/>
      <c r="L68" s="550"/>
      <c r="M68" s="550"/>
      <c r="N68" s="550"/>
      <c r="O68" s="550"/>
      <c r="P68" s="550"/>
      <c r="Q68" s="550"/>
      <c r="R68" s="550"/>
      <c r="S68" s="550"/>
      <c r="T68" s="550"/>
      <c r="U68" s="550"/>
      <c r="V68" s="550"/>
      <c r="W68" s="550"/>
      <c r="X68" s="550"/>
      <c r="Y68" s="550"/>
      <c r="Z68" s="550"/>
      <c r="AA68" s="550"/>
      <c r="AB68" s="550"/>
      <c r="AC68" s="550"/>
      <c r="AD68" s="550"/>
      <c r="AE68" s="550"/>
      <c r="AF68" s="550"/>
      <c r="AG68" s="550"/>
      <c r="AH68" s="550"/>
      <c r="AI68" s="550"/>
      <c r="AJ68" s="551"/>
    </row>
    <row r="69" spans="1:53" s="247" customFormat="1" ht="21.75" customHeight="1">
      <c r="A69" s="549"/>
      <c r="B69" s="550"/>
      <c r="C69" s="550"/>
      <c r="D69" s="550"/>
      <c r="E69" s="550"/>
      <c r="F69" s="550"/>
      <c r="G69" s="550"/>
      <c r="H69" s="550"/>
      <c r="I69" s="550"/>
      <c r="J69" s="550"/>
      <c r="K69" s="550"/>
      <c r="L69" s="550"/>
      <c r="M69" s="550"/>
      <c r="N69" s="550"/>
      <c r="O69" s="550"/>
      <c r="P69" s="550"/>
      <c r="Q69" s="550"/>
      <c r="R69" s="550"/>
      <c r="S69" s="550"/>
      <c r="T69" s="550"/>
      <c r="U69" s="550"/>
      <c r="V69" s="550"/>
      <c r="W69" s="550"/>
      <c r="X69" s="550"/>
      <c r="Y69" s="550"/>
      <c r="Z69" s="550"/>
      <c r="AA69" s="550"/>
      <c r="AB69" s="550"/>
      <c r="AC69" s="550"/>
      <c r="AD69" s="550"/>
      <c r="AE69" s="550"/>
      <c r="AF69" s="550"/>
      <c r="AG69" s="550"/>
      <c r="AH69" s="550"/>
      <c r="AI69" s="550"/>
      <c r="AJ69" s="551"/>
    </row>
    <row r="70" spans="1:53" s="247" customFormat="1" ht="21.75" customHeight="1">
      <c r="A70" s="549"/>
      <c r="B70" s="550"/>
      <c r="C70" s="550"/>
      <c r="D70" s="550"/>
      <c r="E70" s="550"/>
      <c r="F70" s="550"/>
      <c r="G70" s="550"/>
      <c r="H70" s="550"/>
      <c r="I70" s="550"/>
      <c r="J70" s="550"/>
      <c r="K70" s="550"/>
      <c r="L70" s="550"/>
      <c r="M70" s="550"/>
      <c r="N70" s="550"/>
      <c r="O70" s="550"/>
      <c r="P70" s="550"/>
      <c r="Q70" s="550"/>
      <c r="R70" s="550"/>
      <c r="S70" s="550"/>
      <c r="T70" s="550"/>
      <c r="U70" s="550"/>
      <c r="V70" s="550"/>
      <c r="W70" s="550"/>
      <c r="X70" s="550"/>
      <c r="Y70" s="550"/>
      <c r="Z70" s="550"/>
      <c r="AA70" s="550"/>
      <c r="AB70" s="550"/>
      <c r="AC70" s="550"/>
      <c r="AD70" s="550"/>
      <c r="AE70" s="550"/>
      <c r="AF70" s="550"/>
      <c r="AG70" s="550"/>
      <c r="AH70" s="550"/>
      <c r="AI70" s="550"/>
      <c r="AJ70" s="551"/>
    </row>
    <row r="71" spans="1:53" s="247" customFormat="1" ht="12" customHeight="1"/>
    <row r="72" spans="1:53" s="247" customFormat="1" ht="21.75" customHeight="1">
      <c r="A72" s="537" t="str">
        <f>IF($AE$2=$AL$2,'Informazioni Fornitore'!A72,'Supplier Information_ENG'!A72)</f>
        <v>Assicurazione</v>
      </c>
      <c r="B72" s="538"/>
      <c r="C72" s="538"/>
      <c r="D72" s="538"/>
      <c r="E72" s="538"/>
      <c r="F72" s="538"/>
      <c r="G72" s="538"/>
      <c r="H72" s="538"/>
      <c r="I72" s="538"/>
      <c r="J72" s="538"/>
      <c r="K72" s="538"/>
      <c r="L72" s="538"/>
      <c r="M72" s="538"/>
      <c r="N72" s="538"/>
      <c r="O72" s="538"/>
      <c r="P72" s="538"/>
      <c r="Q72" s="538"/>
      <c r="R72" s="538"/>
      <c r="S72" s="538"/>
      <c r="T72" s="538"/>
      <c r="U72" s="538"/>
      <c r="V72" s="538"/>
      <c r="W72" s="538"/>
      <c r="X72" s="538"/>
      <c r="Y72" s="538"/>
      <c r="Z72" s="538"/>
      <c r="AA72" s="538"/>
      <c r="AB72" s="538"/>
      <c r="AC72" s="538"/>
      <c r="AD72" s="538"/>
      <c r="AE72" s="538"/>
      <c r="AF72" s="538"/>
      <c r="AG72" s="538"/>
      <c r="AH72" s="538"/>
      <c r="AI72" s="538"/>
      <c r="AJ72" s="539"/>
    </row>
    <row r="73" spans="1:53" s="257" customFormat="1" ht="21.75" customHeight="1">
      <c r="A73" s="540" t="str">
        <f>IF($AE$2=$AL$2,'Informazioni Fornitore'!A73,'Supplier Information_ENG'!A73)</f>
        <v>Terza parte</v>
      </c>
      <c r="B73" s="541"/>
      <c r="C73" s="541"/>
      <c r="D73" s="541"/>
      <c r="E73" s="541"/>
      <c r="F73" s="541"/>
      <c r="G73" s="541"/>
      <c r="H73" s="541"/>
      <c r="I73" s="541"/>
      <c r="J73" s="541"/>
      <c r="K73" s="541"/>
      <c r="L73" s="541"/>
      <c r="M73" s="541"/>
      <c r="N73" s="541"/>
      <c r="O73" s="541"/>
      <c r="P73" s="541"/>
      <c r="Q73" s="541"/>
      <c r="R73" s="541"/>
      <c r="S73" s="541"/>
      <c r="T73" s="541"/>
      <c r="U73" s="541"/>
      <c r="V73" s="541"/>
      <c r="W73" s="541"/>
      <c r="X73" s="541"/>
      <c r="Y73" s="541"/>
      <c r="Z73" s="541"/>
      <c r="AA73" s="541"/>
      <c r="AB73" s="541"/>
      <c r="AC73" s="541"/>
      <c r="AD73" s="541"/>
      <c r="AE73" s="541"/>
      <c r="AF73" s="541"/>
      <c r="AG73" s="541"/>
      <c r="AH73" s="541"/>
      <c r="AI73" s="541"/>
      <c r="AJ73" s="542"/>
      <c r="AK73" s="247"/>
      <c r="AL73" s="247"/>
      <c r="AM73" s="247"/>
      <c r="AN73" s="247"/>
      <c r="AO73" s="247"/>
      <c r="AP73" s="247"/>
      <c r="AQ73" s="247"/>
      <c r="AR73" s="247"/>
      <c r="AS73" s="247"/>
      <c r="AT73" s="247"/>
      <c r="AU73" s="247"/>
      <c r="AV73" s="247"/>
      <c r="AW73" s="247"/>
      <c r="AX73" s="247"/>
      <c r="AY73" s="247"/>
      <c r="AZ73" s="247"/>
      <c r="BA73" s="247"/>
    </row>
    <row r="74" spans="1:53" s="247" customFormat="1" ht="16.2" customHeight="1">
      <c r="A74" s="544" t="str">
        <f>IF($AE$2=$AL$2,'Informazioni Fornitore'!A74,'Supplier Information_ENG'!A74)</f>
        <v>Assicuratore</v>
      </c>
      <c r="B74" s="545"/>
      <c r="C74" s="545"/>
      <c r="D74" s="543"/>
      <c r="E74" s="543"/>
      <c r="F74" s="543"/>
      <c r="G74" s="543"/>
      <c r="H74" s="543"/>
      <c r="I74" s="544" t="str">
        <f>IF($AE$2=$AL$2,'Informazioni Fornitore'!I74,'Supplier Information_ENG'!I74)</f>
        <v>N° Polizza</v>
      </c>
      <c r="J74" s="545"/>
      <c r="K74" s="545"/>
      <c r="L74" s="552"/>
      <c r="M74" s="552"/>
      <c r="N74" s="552"/>
      <c r="O74" s="552"/>
      <c r="P74" s="545" t="str">
        <f>IF($AE$2=$AL$2,'Informazioni Fornitore'!P74,'Supplier Information_ENG'!P74)</f>
        <v>Copertura</v>
      </c>
      <c r="Q74" s="545"/>
      <c r="R74" s="545"/>
      <c r="S74" s="545"/>
      <c r="T74" s="545"/>
      <c r="U74" s="545"/>
      <c r="V74" s="545"/>
      <c r="W74" s="543"/>
      <c r="X74" s="543"/>
      <c r="Y74" s="543"/>
      <c r="Z74" s="543"/>
      <c r="AA74" s="544" t="str">
        <f>IF($AE$2=$AL$2,'Informazioni Fornitore'!AA74,'Supplier Information_ENG'!AA74)</f>
        <v>per anno</v>
      </c>
      <c r="AB74" s="545"/>
      <c r="AC74" s="545"/>
      <c r="AD74" s="543"/>
      <c r="AE74" s="543"/>
      <c r="AF74" s="543"/>
      <c r="AG74" s="543"/>
      <c r="AH74" s="544" t="str">
        <f>IF($AE$2=$AL$2,'Informazioni Fornitore'!AH74,'Supplier Information_ENG'!AH74)</f>
        <v>per danno</v>
      </c>
      <c r="AI74" s="545"/>
      <c r="AJ74" s="545"/>
    </row>
    <row r="75" spans="1:53" s="247" customFormat="1" ht="12.45" customHeight="1">
      <c r="A75" s="546" t="str">
        <f>IF($AE$2=$AL$2,'Informazioni Fornitore'!A75,'Supplier Information_ENG'!A75)</f>
        <v>Fornire una copia dell'ultima polizza assicurativa</v>
      </c>
      <c r="B75" s="547"/>
      <c r="C75" s="547"/>
      <c r="D75" s="547"/>
      <c r="E75" s="547"/>
      <c r="F75" s="547"/>
      <c r="G75" s="547"/>
      <c r="H75" s="547"/>
      <c r="I75" s="547"/>
      <c r="J75" s="547"/>
      <c r="K75" s="547"/>
      <c r="L75" s="547"/>
      <c r="M75" s="547"/>
      <c r="N75" s="547"/>
      <c r="O75" s="547"/>
      <c r="P75" s="547"/>
      <c r="Q75" s="547"/>
      <c r="R75" s="547"/>
      <c r="S75" s="547"/>
      <c r="T75" s="547"/>
      <c r="U75" s="547"/>
      <c r="V75" s="547"/>
      <c r="W75" s="547"/>
      <c r="X75" s="547"/>
      <c r="Y75" s="547"/>
      <c r="Z75" s="547"/>
      <c r="AA75" s="547"/>
      <c r="AB75" s="547"/>
      <c r="AC75" s="547"/>
      <c r="AD75" s="547"/>
      <c r="AE75" s="547"/>
      <c r="AF75" s="547"/>
      <c r="AG75" s="547"/>
      <c r="AH75" s="547"/>
      <c r="AI75" s="547"/>
      <c r="AJ75" s="548"/>
    </row>
    <row r="76" spans="1:53" s="247" customFormat="1" ht="21.6" customHeight="1">
      <c r="A76" s="537" t="str">
        <f>IF($AE$2=$AL$2,'Informazioni Fornitore'!A76,'Supplier Information_ENG'!A76)</f>
        <v>Requisiti generali per la competenza dei laboratori di prova e di taratura</v>
      </c>
      <c r="B76" s="538"/>
      <c r="C76" s="538"/>
      <c r="D76" s="538"/>
      <c r="E76" s="538"/>
      <c r="F76" s="538"/>
      <c r="G76" s="538"/>
      <c r="H76" s="538"/>
      <c r="I76" s="538"/>
      <c r="J76" s="538"/>
      <c r="K76" s="538"/>
      <c r="L76" s="538"/>
      <c r="M76" s="538"/>
      <c r="N76" s="538"/>
      <c r="O76" s="538"/>
      <c r="P76" s="538"/>
      <c r="Q76" s="538"/>
      <c r="R76" s="538"/>
      <c r="S76" s="538"/>
      <c r="T76" s="538"/>
      <c r="U76" s="538"/>
      <c r="V76" s="538"/>
      <c r="W76" s="538"/>
      <c r="X76" s="538"/>
      <c r="Y76" s="538"/>
      <c r="Z76" s="538"/>
      <c r="AA76" s="538"/>
      <c r="AB76" s="538"/>
      <c r="AC76" s="538"/>
      <c r="AD76" s="538"/>
      <c r="AE76" s="538"/>
      <c r="AF76" s="538"/>
      <c r="AG76" s="538"/>
      <c r="AH76" s="538"/>
      <c r="AI76" s="538"/>
      <c r="AJ76" s="539"/>
    </row>
    <row r="77" spans="1:53" s="247" customFormat="1" ht="12.45" customHeight="1">
      <c r="A77" s="540" t="str">
        <f>IF($AE$2=$AL$2,'Informazioni Fornitore'!A77,'Supplier Information_ENG'!A77)</f>
        <v>L'Organizzazione approvata è in accordo con:</v>
      </c>
      <c r="B77" s="541"/>
      <c r="C77" s="541"/>
      <c r="D77" s="541"/>
      <c r="E77" s="541"/>
      <c r="F77" s="541"/>
      <c r="G77" s="541"/>
      <c r="H77" s="541"/>
      <c r="I77" s="541"/>
      <c r="J77" s="541"/>
      <c r="K77" s="541"/>
      <c r="L77" s="541"/>
      <c r="M77" s="541"/>
      <c r="N77" s="541"/>
      <c r="O77" s="541"/>
      <c r="P77" s="541"/>
      <c r="Q77" s="541"/>
      <c r="R77" s="541"/>
      <c r="S77" s="541"/>
      <c r="T77" s="541"/>
      <c r="U77" s="541"/>
      <c r="V77" s="541"/>
      <c r="W77" s="541"/>
      <c r="X77" s="541"/>
      <c r="Y77" s="541"/>
      <c r="Z77" s="541"/>
      <c r="AA77" s="541"/>
      <c r="AB77" s="541"/>
      <c r="AC77" s="541"/>
      <c r="AD77" s="541"/>
      <c r="AE77" s="541"/>
      <c r="AF77" s="541"/>
      <c r="AG77" s="541"/>
      <c r="AH77" s="541"/>
      <c r="AI77" s="541"/>
      <c r="AJ77" s="542"/>
    </row>
    <row r="78" spans="1:53" s="247" customFormat="1" ht="12.45" customHeight="1">
      <c r="A78" s="528" t="str">
        <f>IF($AE$2=$AL$2,'Informazioni Fornitore'!A78,'Supplier Information_ENG'!A78)</f>
        <v>ISO/IEC 17025 - Requisiti generali per la competenza dei laboratori di prova e di taratura</v>
      </c>
      <c r="B78" s="529"/>
      <c r="C78" s="529"/>
      <c r="D78" s="529"/>
      <c r="E78" s="529"/>
      <c r="F78" s="529"/>
      <c r="G78" s="529"/>
      <c r="H78" s="529"/>
      <c r="I78" s="529"/>
      <c r="J78" s="529"/>
      <c r="K78" s="529"/>
      <c r="L78" s="529"/>
      <c r="M78" s="529"/>
      <c r="N78" s="529"/>
      <c r="O78" s="529"/>
      <c r="P78" s="529"/>
      <c r="Q78" s="529"/>
      <c r="R78" s="529"/>
      <c r="S78" s="529"/>
      <c r="T78" s="530"/>
      <c r="U78" s="531"/>
      <c r="V78" s="532"/>
      <c r="W78" s="532"/>
      <c r="X78" s="532"/>
      <c r="Y78" s="532"/>
      <c r="Z78" s="532"/>
      <c r="AA78" s="532"/>
      <c r="AB78" s="532"/>
      <c r="AC78" s="532"/>
      <c r="AD78" s="532"/>
      <c r="AE78" s="532"/>
      <c r="AF78" s="532"/>
      <c r="AG78" s="532"/>
      <c r="AH78" s="532"/>
      <c r="AI78" s="532"/>
      <c r="AJ78" s="533"/>
    </row>
    <row r="79" spans="1:53" s="247" customFormat="1" ht="12.45" customHeight="1">
      <c r="A79" s="534" t="str">
        <f>IF($AE$2=$AL$2,'Informazioni Fornitore'!A79,'Supplier Information_ENG'!A79)</f>
        <v>Se si, fornire una copia dell'approvazione.</v>
      </c>
      <c r="B79" s="535"/>
      <c r="C79" s="535"/>
      <c r="D79" s="535"/>
      <c r="E79" s="535"/>
      <c r="F79" s="535"/>
      <c r="G79" s="535"/>
      <c r="H79" s="535"/>
      <c r="I79" s="535"/>
      <c r="J79" s="535"/>
      <c r="K79" s="535"/>
      <c r="L79" s="535"/>
      <c r="M79" s="535"/>
      <c r="N79" s="535"/>
      <c r="O79" s="535"/>
      <c r="P79" s="535"/>
      <c r="Q79" s="535"/>
      <c r="R79" s="535"/>
      <c r="S79" s="535"/>
      <c r="T79" s="535"/>
      <c r="U79" s="535"/>
      <c r="V79" s="535"/>
      <c r="W79" s="535"/>
      <c r="X79" s="535"/>
      <c r="Y79" s="535"/>
      <c r="Z79" s="535"/>
      <c r="AA79" s="535"/>
      <c r="AB79" s="535"/>
      <c r="AC79" s="535"/>
      <c r="AD79" s="535"/>
      <c r="AE79" s="535"/>
      <c r="AF79" s="535"/>
      <c r="AG79" s="535"/>
      <c r="AH79" s="535"/>
      <c r="AI79" s="535"/>
      <c r="AJ79" s="536"/>
    </row>
    <row r="80" spans="1:53" s="247" customFormat="1" ht="21.75" customHeight="1">
      <c r="A80" s="537" t="str">
        <f>IF($AE$2=$AL$2,'Informazioni Fornitore'!A80,'Supplier Information_ENG'!A80)</f>
        <v>APPROVAZIONI EASA</v>
      </c>
      <c r="B80" s="538"/>
      <c r="C80" s="538"/>
      <c r="D80" s="538"/>
      <c r="E80" s="538"/>
      <c r="F80" s="538"/>
      <c r="G80" s="538"/>
      <c r="H80" s="538"/>
      <c r="I80" s="538"/>
      <c r="J80" s="538"/>
      <c r="K80" s="538"/>
      <c r="L80" s="538"/>
      <c r="M80" s="538"/>
      <c r="N80" s="538"/>
      <c r="O80" s="538"/>
      <c r="P80" s="538"/>
      <c r="Q80" s="538"/>
      <c r="R80" s="538"/>
      <c r="S80" s="538"/>
      <c r="T80" s="538"/>
      <c r="U80" s="538"/>
      <c r="V80" s="538"/>
      <c r="W80" s="538"/>
      <c r="X80" s="538"/>
      <c r="Y80" s="538"/>
      <c r="Z80" s="538"/>
      <c r="AA80" s="538"/>
      <c r="AB80" s="538"/>
      <c r="AC80" s="538"/>
      <c r="AD80" s="538"/>
      <c r="AE80" s="538"/>
      <c r="AF80" s="538"/>
      <c r="AG80" s="538"/>
      <c r="AH80" s="538"/>
      <c r="AI80" s="538"/>
      <c r="AJ80" s="539"/>
    </row>
    <row r="81" spans="1:36" s="247" customFormat="1" ht="12.75" customHeight="1">
      <c r="A81" s="540" t="str">
        <f>IF($AE$2=$AL$2,'Informazioni Fornitore'!A81,'Supplier Information_ENG'!A81)</f>
        <v>L'Organizzazione approvata è in accordo con:</v>
      </c>
      <c r="B81" s="541"/>
      <c r="C81" s="541"/>
      <c r="D81" s="541"/>
      <c r="E81" s="541"/>
      <c r="F81" s="541"/>
      <c r="G81" s="541"/>
      <c r="H81" s="541"/>
      <c r="I81" s="541"/>
      <c r="J81" s="541"/>
      <c r="K81" s="541"/>
      <c r="L81" s="541"/>
      <c r="M81" s="541"/>
      <c r="N81" s="541"/>
      <c r="O81" s="541"/>
      <c r="P81" s="541"/>
      <c r="Q81" s="541"/>
      <c r="R81" s="541"/>
      <c r="S81" s="541"/>
      <c r="T81" s="541"/>
      <c r="U81" s="541"/>
      <c r="V81" s="541"/>
      <c r="W81" s="541"/>
      <c r="X81" s="541"/>
      <c r="Y81" s="541"/>
      <c r="Z81" s="541"/>
      <c r="AA81" s="541"/>
      <c r="AB81" s="541"/>
      <c r="AC81" s="541"/>
      <c r="AD81" s="541"/>
      <c r="AE81" s="541"/>
      <c r="AF81" s="541"/>
      <c r="AG81" s="541"/>
      <c r="AH81" s="541"/>
      <c r="AI81" s="541"/>
      <c r="AJ81" s="542"/>
    </row>
    <row r="82" spans="1:36" s="247" customFormat="1" ht="12.45" customHeight="1">
      <c r="A82" s="528" t="str">
        <f>IF($AE$2=$AL$2,'Informazioni Fornitore'!A82,'Supplier Information_ENG'!A82)</f>
        <v>Regolamento 748/2012 - Allegato I Parte 21 (Organiz. della produzione, Organiz. del progetto)</v>
      </c>
      <c r="B82" s="529"/>
      <c r="C82" s="529"/>
      <c r="D82" s="529"/>
      <c r="E82" s="529"/>
      <c r="F82" s="529"/>
      <c r="G82" s="529"/>
      <c r="H82" s="529"/>
      <c r="I82" s="529"/>
      <c r="J82" s="529"/>
      <c r="K82" s="529"/>
      <c r="L82" s="529"/>
      <c r="M82" s="529"/>
      <c r="N82" s="529"/>
      <c r="O82" s="529"/>
      <c r="P82" s="529"/>
      <c r="Q82" s="529"/>
      <c r="R82" s="529"/>
      <c r="S82" s="529"/>
      <c r="T82" s="530"/>
      <c r="U82" s="531"/>
      <c r="V82" s="532"/>
      <c r="W82" s="532"/>
      <c r="X82" s="532"/>
      <c r="Y82" s="532"/>
      <c r="Z82" s="532"/>
      <c r="AA82" s="532"/>
      <c r="AB82" s="532"/>
      <c r="AC82" s="532"/>
      <c r="AD82" s="532"/>
      <c r="AE82" s="532"/>
      <c r="AF82" s="532"/>
      <c r="AG82" s="532"/>
      <c r="AH82" s="532"/>
      <c r="AI82" s="532"/>
      <c r="AJ82" s="533"/>
    </row>
    <row r="83" spans="1:36" s="247" customFormat="1" ht="12.45" customHeight="1">
      <c r="A83" s="528" t="str">
        <f>IF($AE$2=$AL$2,'Informazioni Fornitore'!A83,'Supplier Information_ENG'!A83)</f>
        <v>Regolamento 2042/2003 - Allegato II Parte 145 (Organizzazione di continua aeronavigabilità)</v>
      </c>
      <c r="B83" s="529"/>
      <c r="C83" s="529"/>
      <c r="D83" s="529"/>
      <c r="E83" s="529"/>
      <c r="F83" s="529"/>
      <c r="G83" s="529"/>
      <c r="H83" s="529"/>
      <c r="I83" s="529"/>
      <c r="J83" s="529"/>
      <c r="K83" s="529"/>
      <c r="L83" s="529"/>
      <c r="M83" s="529"/>
      <c r="N83" s="529"/>
      <c r="O83" s="529"/>
      <c r="P83" s="529"/>
      <c r="Q83" s="529"/>
      <c r="R83" s="529"/>
      <c r="S83" s="529"/>
      <c r="T83" s="530"/>
      <c r="U83" s="531"/>
      <c r="V83" s="532"/>
      <c r="W83" s="532"/>
      <c r="X83" s="532"/>
      <c r="Y83" s="532"/>
      <c r="Z83" s="532"/>
      <c r="AA83" s="532"/>
      <c r="AB83" s="532"/>
      <c r="AC83" s="532"/>
      <c r="AD83" s="532"/>
      <c r="AE83" s="532"/>
      <c r="AF83" s="532"/>
      <c r="AG83" s="532"/>
      <c r="AH83" s="532"/>
      <c r="AI83" s="532"/>
      <c r="AJ83" s="533"/>
    </row>
    <row r="84" spans="1:36" s="247" customFormat="1" ht="10.95" customHeight="1">
      <c r="A84" s="534" t="str">
        <f>IF($AE$2=$AL$2,'Informazioni Fornitore'!A84,'Supplier Information_ENG'!A84)</f>
        <v>Se si, fornire una copia dell'approvazione.</v>
      </c>
      <c r="B84" s="535"/>
      <c r="C84" s="535"/>
      <c r="D84" s="535"/>
      <c r="E84" s="535"/>
      <c r="F84" s="535"/>
      <c r="G84" s="535"/>
      <c r="H84" s="535"/>
      <c r="I84" s="535"/>
      <c r="J84" s="535"/>
      <c r="K84" s="535"/>
      <c r="L84" s="535"/>
      <c r="M84" s="535"/>
      <c r="N84" s="535"/>
      <c r="O84" s="535"/>
      <c r="P84" s="535"/>
      <c r="Q84" s="535"/>
      <c r="R84" s="535"/>
      <c r="S84" s="535"/>
      <c r="T84" s="535"/>
      <c r="U84" s="535"/>
      <c r="V84" s="535"/>
      <c r="W84" s="535"/>
      <c r="X84" s="535"/>
      <c r="Y84" s="535"/>
      <c r="Z84" s="535"/>
      <c r="AA84" s="535"/>
      <c r="AB84" s="535"/>
      <c r="AC84" s="535"/>
      <c r="AD84" s="535"/>
      <c r="AE84" s="535"/>
      <c r="AF84" s="535"/>
      <c r="AG84" s="535"/>
      <c r="AH84" s="535"/>
      <c r="AI84" s="535"/>
      <c r="AJ84" s="536"/>
    </row>
    <row r="85" spans="1:36" s="247" customFormat="1" ht="15.9" customHeight="1">
      <c r="A85" s="537" t="str">
        <f>IF($AE$2=$AL$2,'Informazioni Fornitore'!A85,'Supplier Information_ENG'!A85)</f>
        <v>Informazioni aggiuntive</v>
      </c>
      <c r="B85" s="538"/>
      <c r="C85" s="538"/>
      <c r="D85" s="538"/>
      <c r="E85" s="538"/>
      <c r="F85" s="538"/>
      <c r="G85" s="538"/>
      <c r="H85" s="538"/>
      <c r="I85" s="538"/>
      <c r="J85" s="538"/>
      <c r="K85" s="538"/>
      <c r="L85" s="538"/>
      <c r="M85" s="538"/>
      <c r="N85" s="538"/>
      <c r="O85" s="538"/>
      <c r="P85" s="538"/>
      <c r="Q85" s="538"/>
      <c r="R85" s="538"/>
      <c r="S85" s="538"/>
      <c r="T85" s="538"/>
      <c r="U85" s="538"/>
      <c r="V85" s="538"/>
      <c r="W85" s="538"/>
      <c r="X85" s="538"/>
      <c r="Y85" s="538"/>
      <c r="Z85" s="538"/>
      <c r="AA85" s="538"/>
      <c r="AB85" s="538"/>
      <c r="AC85" s="538"/>
      <c r="AD85" s="538"/>
      <c r="AE85" s="538"/>
      <c r="AF85" s="538"/>
      <c r="AG85" s="538"/>
      <c r="AH85" s="538"/>
      <c r="AI85" s="538"/>
      <c r="AJ85" s="539"/>
    </row>
    <row r="86" spans="1:36" s="247" customFormat="1" ht="15.9" customHeight="1">
      <c r="A86" s="520"/>
      <c r="B86" s="521"/>
      <c r="C86" s="521"/>
      <c r="D86" s="521"/>
      <c r="E86" s="521"/>
      <c r="F86" s="521"/>
      <c r="G86" s="521"/>
      <c r="H86" s="521"/>
      <c r="I86" s="521"/>
      <c r="J86" s="521"/>
      <c r="K86" s="521"/>
      <c r="L86" s="521"/>
      <c r="M86" s="521"/>
      <c r="N86" s="521"/>
      <c r="O86" s="521"/>
      <c r="P86" s="521"/>
      <c r="Q86" s="521"/>
      <c r="R86" s="521"/>
      <c r="S86" s="521"/>
      <c r="T86" s="521"/>
      <c r="U86" s="521"/>
      <c r="V86" s="521"/>
      <c r="W86" s="521"/>
      <c r="X86" s="521"/>
      <c r="Y86" s="521"/>
      <c r="Z86" s="521"/>
      <c r="AA86" s="521"/>
      <c r="AB86" s="521"/>
      <c r="AC86" s="521"/>
      <c r="AD86" s="521"/>
      <c r="AE86" s="521"/>
      <c r="AF86" s="521"/>
      <c r="AG86" s="521"/>
      <c r="AH86" s="521"/>
      <c r="AI86" s="521"/>
      <c r="AJ86" s="522"/>
    </row>
    <row r="87" spans="1:36" s="247" customFormat="1" ht="15.9" customHeight="1">
      <c r="A87" s="520"/>
      <c r="B87" s="521"/>
      <c r="C87" s="521"/>
      <c r="D87" s="521"/>
      <c r="E87" s="521"/>
      <c r="F87" s="521"/>
      <c r="G87" s="521"/>
      <c r="H87" s="521"/>
      <c r="I87" s="521"/>
      <c r="J87" s="521"/>
      <c r="K87" s="521"/>
      <c r="L87" s="521"/>
      <c r="M87" s="521"/>
      <c r="N87" s="521"/>
      <c r="O87" s="521"/>
      <c r="P87" s="521"/>
      <c r="Q87" s="521"/>
      <c r="R87" s="521"/>
      <c r="S87" s="521"/>
      <c r="T87" s="521"/>
      <c r="U87" s="521"/>
      <c r="V87" s="521"/>
      <c r="W87" s="521"/>
      <c r="X87" s="521"/>
      <c r="Y87" s="521"/>
      <c r="Z87" s="521"/>
      <c r="AA87" s="521"/>
      <c r="AB87" s="521"/>
      <c r="AC87" s="521"/>
      <c r="AD87" s="521"/>
      <c r="AE87" s="521"/>
      <c r="AF87" s="521"/>
      <c r="AG87" s="521"/>
      <c r="AH87" s="521"/>
      <c r="AI87" s="521"/>
      <c r="AJ87" s="522"/>
    </row>
    <row r="88" spans="1:36" s="247" customFormat="1" ht="15.9" customHeight="1">
      <c r="A88" s="520"/>
      <c r="B88" s="521"/>
      <c r="C88" s="521"/>
      <c r="D88" s="521"/>
      <c r="E88" s="521"/>
      <c r="F88" s="521"/>
      <c r="G88" s="521"/>
      <c r="H88" s="521"/>
      <c r="I88" s="521"/>
      <c r="J88" s="521"/>
      <c r="K88" s="521"/>
      <c r="L88" s="521"/>
      <c r="M88" s="521"/>
      <c r="N88" s="521"/>
      <c r="O88" s="521"/>
      <c r="P88" s="521"/>
      <c r="Q88" s="521"/>
      <c r="R88" s="521"/>
      <c r="S88" s="521"/>
      <c r="T88" s="521"/>
      <c r="U88" s="521"/>
      <c r="V88" s="521"/>
      <c r="W88" s="521"/>
      <c r="X88" s="521"/>
      <c r="Y88" s="521"/>
      <c r="Z88" s="521"/>
      <c r="AA88" s="521"/>
      <c r="AB88" s="521"/>
      <c r="AC88" s="521"/>
      <c r="AD88" s="521"/>
      <c r="AE88" s="521"/>
      <c r="AF88" s="521"/>
      <c r="AG88" s="521"/>
      <c r="AH88" s="521"/>
      <c r="AI88" s="521"/>
      <c r="AJ88" s="522"/>
    </row>
    <row r="89" spans="1:36" s="247" customFormat="1" ht="15.9" customHeight="1">
      <c r="A89" s="520"/>
      <c r="B89" s="521"/>
      <c r="C89" s="521"/>
      <c r="D89" s="521"/>
      <c r="E89" s="521"/>
      <c r="F89" s="521"/>
      <c r="G89" s="521"/>
      <c r="H89" s="521"/>
      <c r="I89" s="521"/>
      <c r="J89" s="521"/>
      <c r="K89" s="521"/>
      <c r="L89" s="521"/>
      <c r="M89" s="521"/>
      <c r="N89" s="521"/>
      <c r="O89" s="521"/>
      <c r="P89" s="521"/>
      <c r="Q89" s="521"/>
      <c r="R89" s="521"/>
      <c r="S89" s="521"/>
      <c r="T89" s="521"/>
      <c r="U89" s="521"/>
      <c r="V89" s="521"/>
      <c r="W89" s="521"/>
      <c r="X89" s="521"/>
      <c r="Y89" s="521"/>
      <c r="Z89" s="521"/>
      <c r="AA89" s="521"/>
      <c r="AB89" s="521"/>
      <c r="AC89" s="521"/>
      <c r="AD89" s="521"/>
      <c r="AE89" s="521"/>
      <c r="AF89" s="521"/>
      <c r="AG89" s="521"/>
      <c r="AH89" s="521"/>
      <c r="AI89" s="521"/>
      <c r="AJ89" s="522"/>
    </row>
    <row r="90" spans="1:36" s="247" customFormat="1" ht="15.9" customHeight="1">
      <c r="A90" s="520"/>
      <c r="B90" s="521"/>
      <c r="C90" s="521"/>
      <c r="D90" s="521"/>
      <c r="E90" s="521"/>
      <c r="F90" s="521"/>
      <c r="G90" s="521"/>
      <c r="H90" s="521"/>
      <c r="I90" s="521"/>
      <c r="J90" s="521"/>
      <c r="K90" s="521"/>
      <c r="L90" s="521"/>
      <c r="M90" s="521"/>
      <c r="N90" s="521"/>
      <c r="O90" s="521"/>
      <c r="P90" s="521"/>
      <c r="Q90" s="521"/>
      <c r="R90" s="521"/>
      <c r="S90" s="521"/>
      <c r="T90" s="521"/>
      <c r="U90" s="521"/>
      <c r="V90" s="521"/>
      <c r="W90" s="521"/>
      <c r="X90" s="521"/>
      <c r="Y90" s="521"/>
      <c r="Z90" s="521"/>
      <c r="AA90" s="521"/>
      <c r="AB90" s="521"/>
      <c r="AC90" s="521"/>
      <c r="AD90" s="521"/>
      <c r="AE90" s="521"/>
      <c r="AF90" s="521"/>
      <c r="AG90" s="521"/>
      <c r="AH90" s="521"/>
      <c r="AI90" s="521"/>
      <c r="AJ90" s="522"/>
    </row>
    <row r="91" spans="1:36" s="247" customFormat="1" ht="15.9" customHeight="1">
      <c r="A91" s="520"/>
      <c r="B91" s="521"/>
      <c r="C91" s="521"/>
      <c r="D91" s="521"/>
      <c r="E91" s="521"/>
      <c r="F91" s="521"/>
      <c r="G91" s="521"/>
      <c r="H91" s="521"/>
      <c r="I91" s="521"/>
      <c r="J91" s="521"/>
      <c r="K91" s="521"/>
      <c r="L91" s="521"/>
      <c r="M91" s="521"/>
      <c r="N91" s="521"/>
      <c r="O91" s="521"/>
      <c r="P91" s="521"/>
      <c r="Q91" s="521"/>
      <c r="R91" s="521"/>
      <c r="S91" s="521"/>
      <c r="T91" s="521"/>
      <c r="U91" s="521"/>
      <c r="V91" s="521"/>
      <c r="W91" s="521"/>
      <c r="X91" s="521"/>
      <c r="Y91" s="521"/>
      <c r="Z91" s="521"/>
      <c r="AA91" s="521"/>
      <c r="AB91" s="521"/>
      <c r="AC91" s="521"/>
      <c r="AD91" s="521"/>
      <c r="AE91" s="521"/>
      <c r="AF91" s="521"/>
      <c r="AG91" s="521"/>
      <c r="AH91" s="521"/>
      <c r="AI91" s="521"/>
      <c r="AJ91" s="522"/>
    </row>
    <row r="92" spans="1:36" s="247" customFormat="1" ht="15.9" customHeight="1">
      <c r="A92" s="520"/>
      <c r="B92" s="521"/>
      <c r="C92" s="521"/>
      <c r="D92" s="521"/>
      <c r="E92" s="521"/>
      <c r="F92" s="521"/>
      <c r="G92" s="521"/>
      <c r="H92" s="521"/>
      <c r="I92" s="521"/>
      <c r="J92" s="521"/>
      <c r="K92" s="521"/>
      <c r="L92" s="521"/>
      <c r="M92" s="521"/>
      <c r="N92" s="521"/>
      <c r="O92" s="521"/>
      <c r="P92" s="521"/>
      <c r="Q92" s="521"/>
      <c r="R92" s="521"/>
      <c r="S92" s="521"/>
      <c r="T92" s="521"/>
      <c r="U92" s="521"/>
      <c r="V92" s="521"/>
      <c r="W92" s="521"/>
      <c r="X92" s="521"/>
      <c r="Y92" s="521"/>
      <c r="Z92" s="521"/>
      <c r="AA92" s="521"/>
      <c r="AB92" s="521"/>
      <c r="AC92" s="521"/>
      <c r="AD92" s="521"/>
      <c r="AE92" s="521"/>
      <c r="AF92" s="521"/>
      <c r="AG92" s="521"/>
      <c r="AH92" s="521"/>
      <c r="AI92" s="521"/>
      <c r="AJ92" s="522"/>
    </row>
    <row r="93" spans="1:36" s="247" customFormat="1" ht="16.5" customHeight="1">
      <c r="A93" s="520"/>
      <c r="B93" s="521"/>
      <c r="C93" s="521"/>
      <c r="D93" s="521"/>
      <c r="E93" s="521"/>
      <c r="F93" s="521"/>
      <c r="G93" s="521"/>
      <c r="H93" s="521"/>
      <c r="I93" s="521"/>
      <c r="J93" s="521"/>
      <c r="K93" s="521"/>
      <c r="L93" s="521"/>
      <c r="M93" s="521"/>
      <c r="N93" s="521"/>
      <c r="O93" s="521"/>
      <c r="P93" s="521"/>
      <c r="Q93" s="521"/>
      <c r="R93" s="521"/>
      <c r="S93" s="521"/>
      <c r="T93" s="521"/>
      <c r="U93" s="521"/>
      <c r="V93" s="521"/>
      <c r="W93" s="521"/>
      <c r="X93" s="521"/>
      <c r="Y93" s="521"/>
      <c r="Z93" s="521"/>
      <c r="AA93" s="521"/>
      <c r="AB93" s="521"/>
      <c r="AC93" s="521"/>
      <c r="AD93" s="521"/>
      <c r="AE93" s="521"/>
      <c r="AF93" s="521"/>
      <c r="AG93" s="521"/>
      <c r="AH93" s="521"/>
      <c r="AI93" s="521"/>
      <c r="AJ93" s="522"/>
    </row>
    <row r="94" spans="1:36" s="247" customFormat="1" ht="15.9" customHeight="1">
      <c r="A94" s="520"/>
      <c r="B94" s="521"/>
      <c r="C94" s="521"/>
      <c r="D94" s="521"/>
      <c r="E94" s="521"/>
      <c r="F94" s="521"/>
      <c r="G94" s="521"/>
      <c r="H94" s="521"/>
      <c r="I94" s="521"/>
      <c r="J94" s="521"/>
      <c r="K94" s="521"/>
      <c r="L94" s="521"/>
      <c r="M94" s="521"/>
      <c r="N94" s="521"/>
      <c r="O94" s="521"/>
      <c r="P94" s="521"/>
      <c r="Q94" s="521"/>
      <c r="R94" s="521"/>
      <c r="S94" s="521"/>
      <c r="T94" s="521"/>
      <c r="U94" s="521"/>
      <c r="V94" s="521"/>
      <c r="W94" s="521"/>
      <c r="X94" s="521"/>
      <c r="Y94" s="521"/>
      <c r="Z94" s="521"/>
      <c r="AA94" s="521"/>
      <c r="AB94" s="521"/>
      <c r="AC94" s="521"/>
      <c r="AD94" s="521"/>
      <c r="AE94" s="521"/>
      <c r="AF94" s="521"/>
      <c r="AG94" s="521"/>
      <c r="AH94" s="521"/>
      <c r="AI94" s="521"/>
      <c r="AJ94" s="522"/>
    </row>
    <row r="95" spans="1:36" s="247" customFormat="1" ht="15.9" customHeight="1">
      <c r="A95" s="520"/>
      <c r="B95" s="521"/>
      <c r="C95" s="521"/>
      <c r="D95" s="521"/>
      <c r="E95" s="521"/>
      <c r="F95" s="521"/>
      <c r="G95" s="521"/>
      <c r="H95" s="521"/>
      <c r="I95" s="521"/>
      <c r="J95" s="521"/>
      <c r="K95" s="521"/>
      <c r="L95" s="521"/>
      <c r="M95" s="521"/>
      <c r="N95" s="521"/>
      <c r="O95" s="521"/>
      <c r="P95" s="521"/>
      <c r="Q95" s="521"/>
      <c r="R95" s="521"/>
      <c r="S95" s="521"/>
      <c r="T95" s="521"/>
      <c r="U95" s="521"/>
      <c r="V95" s="521"/>
      <c r="W95" s="521"/>
      <c r="X95" s="521"/>
      <c r="Y95" s="521"/>
      <c r="Z95" s="521"/>
      <c r="AA95" s="521"/>
      <c r="AB95" s="521"/>
      <c r="AC95" s="521"/>
      <c r="AD95" s="521"/>
      <c r="AE95" s="521"/>
      <c r="AF95" s="521"/>
      <c r="AG95" s="521"/>
      <c r="AH95" s="521"/>
      <c r="AI95" s="521"/>
      <c r="AJ95" s="522"/>
    </row>
    <row r="96" spans="1:36" s="247" customFormat="1" ht="15.9" customHeight="1">
      <c r="A96" s="520"/>
      <c r="B96" s="521"/>
      <c r="C96" s="521"/>
      <c r="D96" s="521"/>
      <c r="E96" s="521"/>
      <c r="F96" s="521"/>
      <c r="G96" s="521"/>
      <c r="H96" s="521"/>
      <c r="I96" s="521"/>
      <c r="J96" s="521"/>
      <c r="K96" s="521"/>
      <c r="L96" s="521"/>
      <c r="M96" s="521"/>
      <c r="N96" s="521"/>
      <c r="O96" s="521"/>
      <c r="P96" s="521"/>
      <c r="Q96" s="521"/>
      <c r="R96" s="521"/>
      <c r="S96" s="521"/>
      <c r="T96" s="521"/>
      <c r="U96" s="521"/>
      <c r="V96" s="521"/>
      <c r="W96" s="521"/>
      <c r="X96" s="521"/>
      <c r="Y96" s="521"/>
      <c r="Z96" s="521"/>
      <c r="AA96" s="521"/>
      <c r="AB96" s="521"/>
      <c r="AC96" s="521"/>
      <c r="AD96" s="521"/>
      <c r="AE96" s="521"/>
      <c r="AF96" s="521"/>
      <c r="AG96" s="521"/>
      <c r="AH96" s="521"/>
      <c r="AI96" s="521"/>
      <c r="AJ96" s="522"/>
    </row>
    <row r="97" spans="1:53" s="247" customFormat="1" ht="15.9" customHeight="1">
      <c r="A97" s="520"/>
      <c r="B97" s="521"/>
      <c r="C97" s="521"/>
      <c r="D97" s="521"/>
      <c r="E97" s="521"/>
      <c r="F97" s="521"/>
      <c r="G97" s="521"/>
      <c r="H97" s="521"/>
      <c r="I97" s="521"/>
      <c r="J97" s="521"/>
      <c r="K97" s="521"/>
      <c r="L97" s="521"/>
      <c r="M97" s="521"/>
      <c r="N97" s="521"/>
      <c r="O97" s="521"/>
      <c r="P97" s="521"/>
      <c r="Q97" s="521"/>
      <c r="R97" s="521"/>
      <c r="S97" s="521"/>
      <c r="T97" s="521"/>
      <c r="U97" s="521"/>
      <c r="V97" s="521"/>
      <c r="W97" s="521"/>
      <c r="X97" s="521"/>
      <c r="Y97" s="521"/>
      <c r="Z97" s="521"/>
      <c r="AA97" s="521"/>
      <c r="AB97" s="521"/>
      <c r="AC97" s="521"/>
      <c r="AD97" s="521"/>
      <c r="AE97" s="521"/>
      <c r="AF97" s="521"/>
      <c r="AG97" s="521"/>
      <c r="AH97" s="521"/>
      <c r="AI97" s="521"/>
      <c r="AJ97" s="522"/>
    </row>
    <row r="98" spans="1:53" s="247" customFormat="1" ht="10.5" customHeight="1">
      <c r="A98" s="520"/>
      <c r="B98" s="521"/>
      <c r="C98" s="521"/>
      <c r="D98" s="521"/>
      <c r="E98" s="521"/>
      <c r="F98" s="521"/>
      <c r="G98" s="521"/>
      <c r="H98" s="521"/>
      <c r="I98" s="521"/>
      <c r="J98" s="521"/>
      <c r="K98" s="521"/>
      <c r="L98" s="521"/>
      <c r="M98" s="521"/>
      <c r="N98" s="521"/>
      <c r="O98" s="521"/>
      <c r="P98" s="521"/>
      <c r="Q98" s="521"/>
      <c r="R98" s="521"/>
      <c r="S98" s="521"/>
      <c r="T98" s="521"/>
      <c r="U98" s="521"/>
      <c r="V98" s="521"/>
      <c r="W98" s="521"/>
      <c r="X98" s="521"/>
      <c r="Y98" s="521"/>
      <c r="Z98" s="521"/>
      <c r="AA98" s="521"/>
      <c r="AB98" s="521"/>
      <c r="AC98" s="521"/>
      <c r="AD98" s="521"/>
      <c r="AE98" s="521"/>
      <c r="AF98" s="521"/>
      <c r="AG98" s="521"/>
      <c r="AH98" s="521"/>
      <c r="AI98" s="521"/>
      <c r="AJ98" s="522"/>
      <c r="AK98" s="241"/>
      <c r="AL98" s="241"/>
      <c r="AM98" s="241"/>
      <c r="AN98" s="241"/>
      <c r="AO98" s="241"/>
      <c r="AP98" s="241"/>
      <c r="AQ98" s="241"/>
      <c r="AR98" s="241"/>
      <c r="AS98" s="241"/>
      <c r="AT98" s="241"/>
      <c r="AU98" s="241"/>
      <c r="AV98" s="241"/>
      <c r="AW98" s="241"/>
      <c r="AX98" s="241"/>
      <c r="AY98" s="241"/>
      <c r="AZ98" s="241"/>
      <c r="BA98" s="241"/>
    </row>
    <row r="99" spans="1:53" s="247" customFormat="1" ht="27.45" customHeight="1" thickBot="1">
      <c r="A99" s="523" t="str">
        <f>IF($AE$2=$AL$2,'Informazioni Fornitore'!A99,'Supplier Information_ENG'!A99)</f>
        <v>Richiesto da</v>
      </c>
      <c r="B99" s="524"/>
      <c r="C99" s="524"/>
      <c r="D99" s="524"/>
      <c r="E99" s="525"/>
      <c r="F99" s="525"/>
      <c r="G99" s="525"/>
      <c r="H99" s="525"/>
      <c r="I99" s="525"/>
      <c r="J99" s="525"/>
      <c r="K99" s="525"/>
      <c r="L99" s="525"/>
      <c r="M99" s="525"/>
      <c r="N99" s="525"/>
      <c r="O99" s="525"/>
      <c r="P99" s="525"/>
      <c r="Q99" s="525"/>
      <c r="R99" s="525"/>
      <c r="S99" s="525"/>
      <c r="T99" s="525"/>
      <c r="U99" s="525"/>
      <c r="V99" s="525"/>
      <c r="W99" s="525"/>
      <c r="X99" s="525"/>
      <c r="Y99" s="525"/>
      <c r="Z99" s="525"/>
      <c r="AA99" s="525"/>
      <c r="AB99" s="524" t="str">
        <f>IF($AE$2=$AL$2,'Informazioni Fornitore'!AB99,'Supplier Information_ENG'!AB99)</f>
        <v>Data</v>
      </c>
      <c r="AC99" s="524"/>
      <c r="AD99" s="524"/>
      <c r="AE99" s="526"/>
      <c r="AF99" s="525"/>
      <c r="AG99" s="525"/>
      <c r="AH99" s="525"/>
      <c r="AI99" s="525"/>
      <c r="AJ99" s="527"/>
      <c r="AK99" s="241"/>
      <c r="AL99" s="241"/>
      <c r="AM99" s="241"/>
      <c r="AN99" s="241"/>
      <c r="AO99" s="241"/>
      <c r="AP99" s="241"/>
      <c r="AQ99" s="241"/>
      <c r="AR99" s="241"/>
      <c r="AS99" s="241"/>
      <c r="AT99" s="241"/>
      <c r="AU99" s="241"/>
      <c r="AV99" s="241"/>
      <c r="AW99" s="241"/>
      <c r="AX99" s="241"/>
      <c r="AY99" s="241"/>
      <c r="AZ99" s="241"/>
      <c r="BA99" s="241"/>
    </row>
  </sheetData>
  <sheetProtection algorithmName="SHA-512" hashValue="A89JYA43Emv0Xke+r0JUbcC6vi+xOyyirMl2SuW3cBDY7Pjo8T4HKUBlD5CmVZo/zTz0832/QQF15xRDAOATcQ==" saltValue="+/gngD/TfM3uNsnlcV9PJg==" spinCount="100000" sheet="1" objects="1" scenarios="1" formatCells="0"/>
  <mergeCells count="281">
    <mergeCell ref="A1:E6"/>
    <mergeCell ref="F1:AD6"/>
    <mergeCell ref="AE1:AJ1"/>
    <mergeCell ref="AE2:AJ2"/>
    <mergeCell ref="AE3:AG3"/>
    <mergeCell ref="AH3:AJ3"/>
    <mergeCell ref="AE4:AG4"/>
    <mergeCell ref="AH4:AJ4"/>
    <mergeCell ref="AE5:AJ5"/>
    <mergeCell ref="AE6:AJ6"/>
    <mergeCell ref="A7:AJ7"/>
    <mergeCell ref="A8:G8"/>
    <mergeCell ref="H8:AJ8"/>
    <mergeCell ref="A10:E10"/>
    <mergeCell ref="F10:K10"/>
    <mergeCell ref="L10:M10"/>
    <mergeCell ref="N10:S10"/>
    <mergeCell ref="T10:W10"/>
    <mergeCell ref="AD10:AE10"/>
    <mergeCell ref="AG10:AH10"/>
    <mergeCell ref="A14:AJ14"/>
    <mergeCell ref="A15:AJ19"/>
    <mergeCell ref="A22:AJ22"/>
    <mergeCell ref="A23:F23"/>
    <mergeCell ref="G23:Q23"/>
    <mergeCell ref="R23:W23"/>
    <mergeCell ref="X23:AJ23"/>
    <mergeCell ref="AI10:AJ10"/>
    <mergeCell ref="A11:C11"/>
    <mergeCell ref="D11:AJ11"/>
    <mergeCell ref="A12:C12"/>
    <mergeCell ref="D12:L12"/>
    <mergeCell ref="M12:N12"/>
    <mergeCell ref="O12:W12"/>
    <mergeCell ref="X12:Z12"/>
    <mergeCell ref="AA12:AJ12"/>
    <mergeCell ref="A24:F24"/>
    <mergeCell ref="G24:Q24"/>
    <mergeCell ref="R24:W24"/>
    <mergeCell ref="X24:AJ24"/>
    <mergeCell ref="AK24:BA24"/>
    <mergeCell ref="A25:F25"/>
    <mergeCell ref="G25:Q25"/>
    <mergeCell ref="R25:W25"/>
    <mergeCell ref="X25:AJ25"/>
    <mergeCell ref="AK25:BA25"/>
    <mergeCell ref="Z26:AD26"/>
    <mergeCell ref="AE26:AJ26"/>
    <mergeCell ref="AK26:BA26"/>
    <mergeCell ref="AK27:BA27"/>
    <mergeCell ref="A29:J29"/>
    <mergeCell ref="K29:R29"/>
    <mergeCell ref="S29:AJ29"/>
    <mergeCell ref="AK29:BA29"/>
    <mergeCell ref="A26:E26"/>
    <mergeCell ref="F26:H26"/>
    <mergeCell ref="J26:L26"/>
    <mergeCell ref="N26:P26"/>
    <mergeCell ref="R26:T26"/>
    <mergeCell ref="V26:X26"/>
    <mergeCell ref="AA30:AB30"/>
    <mergeCell ref="AC30:AD30"/>
    <mergeCell ref="AE30:AF30"/>
    <mergeCell ref="AG30:AH30"/>
    <mergeCell ref="AI30:AJ30"/>
    <mergeCell ref="AK30:BA30"/>
    <mergeCell ref="A30:G30"/>
    <mergeCell ref="H30:J30"/>
    <mergeCell ref="K30:P30"/>
    <mergeCell ref="Q30:R30"/>
    <mergeCell ref="S30:X30"/>
    <mergeCell ref="Y30:Z30"/>
    <mergeCell ref="A32:G32"/>
    <mergeCell ref="H32:I32"/>
    <mergeCell ref="K32:M32"/>
    <mergeCell ref="O32:Q32"/>
    <mergeCell ref="S32:X32"/>
    <mergeCell ref="A31:G31"/>
    <mergeCell ref="H31:I31"/>
    <mergeCell ref="K31:O31"/>
    <mergeCell ref="P31:Q31"/>
    <mergeCell ref="S31:X31"/>
    <mergeCell ref="Y32:Z32"/>
    <mergeCell ref="AA32:AB32"/>
    <mergeCell ref="AC32:AD32"/>
    <mergeCell ref="AE32:AF32"/>
    <mergeCell ref="AG32:AH32"/>
    <mergeCell ref="AI32:AJ32"/>
    <mergeCell ref="AA31:AB31"/>
    <mergeCell ref="AC31:AD31"/>
    <mergeCell ref="AE31:AF31"/>
    <mergeCell ref="AG31:AH31"/>
    <mergeCell ref="AI31:AJ31"/>
    <mergeCell ref="Y31:Z31"/>
    <mergeCell ref="AA33:AB33"/>
    <mergeCell ref="AC33:AD33"/>
    <mergeCell ref="AE33:AF33"/>
    <mergeCell ref="AG33:AH33"/>
    <mergeCell ref="AI33:AJ33"/>
    <mergeCell ref="AK33:BA33"/>
    <mergeCell ref="A33:G33"/>
    <mergeCell ref="H33:I33"/>
    <mergeCell ref="K33:M33"/>
    <mergeCell ref="N33:R33"/>
    <mergeCell ref="S33:X33"/>
    <mergeCell ref="Y33:Z33"/>
    <mergeCell ref="AK35:BA35"/>
    <mergeCell ref="A37:AJ37"/>
    <mergeCell ref="A35:G35"/>
    <mergeCell ref="H35:I35"/>
    <mergeCell ref="K35:R35"/>
    <mergeCell ref="S35:X35"/>
    <mergeCell ref="Y35:Z35"/>
    <mergeCell ref="AA35:AB35"/>
    <mergeCell ref="AA34:AB34"/>
    <mergeCell ref="AC34:AD34"/>
    <mergeCell ref="AE34:AF34"/>
    <mergeCell ref="AG34:AH34"/>
    <mergeCell ref="AI34:AJ34"/>
    <mergeCell ref="AK34:BA34"/>
    <mergeCell ref="A34:G34"/>
    <mergeCell ref="H34:I34"/>
    <mergeCell ref="K34:O34"/>
    <mergeCell ref="P34:R34"/>
    <mergeCell ref="S34:X34"/>
    <mergeCell ref="Y34:Z34"/>
    <mergeCell ref="A38:B38"/>
    <mergeCell ref="C38:E38"/>
    <mergeCell ref="F38:M38"/>
    <mergeCell ref="N38:O38"/>
    <mergeCell ref="P38:Q38"/>
    <mergeCell ref="R38:S38"/>
    <mergeCell ref="AC35:AD35"/>
    <mergeCell ref="AE35:AF35"/>
    <mergeCell ref="AG35:AH35"/>
    <mergeCell ref="T38:U38"/>
    <mergeCell ref="V38:W38"/>
    <mergeCell ref="X38:Y38"/>
    <mergeCell ref="Z38:AJ38"/>
    <mergeCell ref="AI35:AJ35"/>
    <mergeCell ref="F39:M39"/>
    <mergeCell ref="N39:O39"/>
    <mergeCell ref="P39:Q39"/>
    <mergeCell ref="R39:S39"/>
    <mergeCell ref="T39:U39"/>
    <mergeCell ref="V39:W39"/>
    <mergeCell ref="AK41:BA41"/>
    <mergeCell ref="AK42:BA42"/>
    <mergeCell ref="A43:F43"/>
    <mergeCell ref="G43:K43"/>
    <mergeCell ref="L43:P43"/>
    <mergeCell ref="Q43:U43"/>
    <mergeCell ref="V43:Z43"/>
    <mergeCell ref="AA43:AE43"/>
    <mergeCell ref="X39:Y39"/>
    <mergeCell ref="Z39:AJ39"/>
    <mergeCell ref="A40:B40"/>
    <mergeCell ref="C40:E40"/>
    <mergeCell ref="F40:M40"/>
    <mergeCell ref="N40:O40"/>
    <mergeCell ref="P40:Q40"/>
    <mergeCell ref="R40:S40"/>
    <mergeCell ref="T40:U40"/>
    <mergeCell ref="V40:W40"/>
    <mergeCell ref="AF43:AJ43"/>
    <mergeCell ref="A44:F44"/>
    <mergeCell ref="G44:K44"/>
    <mergeCell ref="L44:P44"/>
    <mergeCell ref="Q44:U44"/>
    <mergeCell ref="V44:Z44"/>
    <mergeCell ref="AA44:AE44"/>
    <mergeCell ref="AF44:AJ44"/>
    <mergeCell ref="X40:Y40"/>
    <mergeCell ref="Z40:AJ40"/>
    <mergeCell ref="AF45:AJ45"/>
    <mergeCell ref="A46:F46"/>
    <mergeCell ref="G46:K46"/>
    <mergeCell ref="L46:P46"/>
    <mergeCell ref="Q46:U46"/>
    <mergeCell ref="V46:Z46"/>
    <mergeCell ref="AA46:AE46"/>
    <mergeCell ref="AF46:AJ46"/>
    <mergeCell ref="A45:F45"/>
    <mergeCell ref="G45:K45"/>
    <mergeCell ref="L45:P45"/>
    <mergeCell ref="Q45:U45"/>
    <mergeCell ref="V45:Z45"/>
    <mergeCell ref="AA45:AE45"/>
    <mergeCell ref="A47:L47"/>
    <mergeCell ref="M47:AJ47"/>
    <mergeCell ref="A48:AJ48"/>
    <mergeCell ref="A50:R50"/>
    <mergeCell ref="S50:AJ50"/>
    <mergeCell ref="A51:G51"/>
    <mergeCell ref="H51:R51"/>
    <mergeCell ref="S51:Y51"/>
    <mergeCell ref="Z51:AF51"/>
    <mergeCell ref="AG51:AH51"/>
    <mergeCell ref="A53:G53"/>
    <mergeCell ref="H53:R53"/>
    <mergeCell ref="S53:Y53"/>
    <mergeCell ref="Z53:AF53"/>
    <mergeCell ref="AG53:AH53"/>
    <mergeCell ref="AI53:AJ53"/>
    <mergeCell ref="AI51:AJ51"/>
    <mergeCell ref="A52:G52"/>
    <mergeCell ref="H52:R52"/>
    <mergeCell ref="S52:Y52"/>
    <mergeCell ref="Z52:AF52"/>
    <mergeCell ref="AG52:AH52"/>
    <mergeCell ref="AI52:AJ52"/>
    <mergeCell ref="A55:G55"/>
    <mergeCell ref="H55:R55"/>
    <mergeCell ref="S55:Y55"/>
    <mergeCell ref="Z55:AF55"/>
    <mergeCell ref="AG55:AH55"/>
    <mergeCell ref="AI55:AJ55"/>
    <mergeCell ref="A54:G54"/>
    <mergeCell ref="H54:R54"/>
    <mergeCell ref="S54:Y54"/>
    <mergeCell ref="Z54:AF54"/>
    <mergeCell ref="AG54:AH54"/>
    <mergeCell ref="AI54:AJ54"/>
    <mergeCell ref="A58:AJ58"/>
    <mergeCell ref="A59:AF59"/>
    <mergeCell ref="AG59:AH59"/>
    <mergeCell ref="AI59:AJ59"/>
    <mergeCell ref="A60:AF60"/>
    <mergeCell ref="AG60:AH60"/>
    <mergeCell ref="AI60:AJ60"/>
    <mergeCell ref="A56:G56"/>
    <mergeCell ref="H56:R56"/>
    <mergeCell ref="S56:Y56"/>
    <mergeCell ref="Z56:AF56"/>
    <mergeCell ref="AG56:AH56"/>
    <mergeCell ref="AI56:AJ56"/>
    <mergeCell ref="A63:AF63"/>
    <mergeCell ref="AG63:AH63"/>
    <mergeCell ref="AI63:AJ63"/>
    <mergeCell ref="A65:AJ65"/>
    <mergeCell ref="A66:AJ66"/>
    <mergeCell ref="A67:AJ67"/>
    <mergeCell ref="A61:AF61"/>
    <mergeCell ref="AG61:AH61"/>
    <mergeCell ref="AI61:AJ61"/>
    <mergeCell ref="A62:AF62"/>
    <mergeCell ref="AG62:AH62"/>
    <mergeCell ref="AI62:AJ62"/>
    <mergeCell ref="A68:AJ68"/>
    <mergeCell ref="A69:AJ69"/>
    <mergeCell ref="A70:AJ70"/>
    <mergeCell ref="A72:AJ72"/>
    <mergeCell ref="A73:AJ73"/>
    <mergeCell ref="A74:C74"/>
    <mergeCell ref="D74:H74"/>
    <mergeCell ref="I74:K74"/>
    <mergeCell ref="L74:O74"/>
    <mergeCell ref="P74:V74"/>
    <mergeCell ref="A77:AJ77"/>
    <mergeCell ref="A78:T78"/>
    <mergeCell ref="U78:AJ78"/>
    <mergeCell ref="A79:AJ79"/>
    <mergeCell ref="A80:AJ80"/>
    <mergeCell ref="A81:AJ81"/>
    <mergeCell ref="W74:Z74"/>
    <mergeCell ref="AA74:AC74"/>
    <mergeCell ref="AD74:AG74"/>
    <mergeCell ref="AH74:AJ74"/>
    <mergeCell ref="A75:AJ75"/>
    <mergeCell ref="A76:AJ76"/>
    <mergeCell ref="A86:AJ98"/>
    <mergeCell ref="A99:D99"/>
    <mergeCell ref="E99:AA99"/>
    <mergeCell ref="AB99:AD99"/>
    <mergeCell ref="AE99:AJ99"/>
    <mergeCell ref="A82:T82"/>
    <mergeCell ref="U82:AJ82"/>
    <mergeCell ref="A83:T83"/>
    <mergeCell ref="U83:AJ83"/>
    <mergeCell ref="A84:AJ84"/>
    <mergeCell ref="A85:AJ85"/>
  </mergeCells>
  <dataValidations count="1">
    <dataValidation type="list" allowBlank="1" showInputMessage="1" showErrorMessage="1" sqref="AE2:AJ2">
      <formula1>$AL$2:$AL$3</formula1>
    </dataValidation>
  </dataValidations>
  <printOptions horizontalCentered="1"/>
  <pageMargins left="0.23622047244094491" right="0.23622047244094491" top="0.23622047244094491" bottom="0.23622047244094491" header="0.31496062992125984" footer="0.31496062992125984"/>
  <pageSetup paperSize="9" scale="71" fitToHeight="0" orientation="portrait" r:id="rId1"/>
  <headerFooter alignWithMargins="0">
    <oddFooter>&amp;C&amp;A&amp;R&amp;P</oddFooter>
  </headerFooter>
  <rowBreaks count="1" manualBreakCount="1">
    <brk id="57" max="35"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A99"/>
  <sheetViews>
    <sheetView zoomScale="90" zoomScaleNormal="90" zoomScaleSheetLayoutView="100" workbookViewId="0">
      <selection sqref="A1:XFD1048576"/>
    </sheetView>
  </sheetViews>
  <sheetFormatPr defaultColWidth="11.44140625" defaultRowHeight="13.2"/>
  <cols>
    <col min="1" max="1" width="3.88671875" style="241" customWidth="1"/>
    <col min="2" max="2" width="5.109375" style="241" customWidth="1"/>
    <col min="3" max="36" width="3.88671875" style="241" customWidth="1"/>
    <col min="37" max="16384" width="11.44140625" style="241"/>
  </cols>
  <sheetData>
    <row r="1" spans="1:36" ht="14.25" customHeight="1" thickBot="1">
      <c r="A1" s="632"/>
      <c r="B1" s="633"/>
      <c r="C1" s="633"/>
      <c r="D1" s="633"/>
      <c r="E1" s="634"/>
      <c r="F1" s="641" t="s">
        <v>77</v>
      </c>
      <c r="G1" s="642"/>
      <c r="H1" s="642"/>
      <c r="I1" s="642"/>
      <c r="J1" s="642"/>
      <c r="K1" s="642"/>
      <c r="L1" s="642"/>
      <c r="M1" s="642"/>
      <c r="N1" s="642"/>
      <c r="O1" s="642"/>
      <c r="P1" s="642"/>
      <c r="Q1" s="642"/>
      <c r="R1" s="642"/>
      <c r="S1" s="642"/>
      <c r="T1" s="642"/>
      <c r="U1" s="642"/>
      <c r="V1" s="642"/>
      <c r="W1" s="642"/>
      <c r="X1" s="642"/>
      <c r="Y1" s="642"/>
      <c r="Z1" s="642"/>
      <c r="AA1" s="642"/>
      <c r="AB1" s="642"/>
      <c r="AC1" s="642"/>
      <c r="AD1" s="643"/>
      <c r="AE1" s="650" t="s">
        <v>338</v>
      </c>
      <c r="AF1" s="650"/>
      <c r="AG1" s="650"/>
      <c r="AH1" s="650"/>
      <c r="AI1" s="650"/>
      <c r="AJ1" s="650"/>
    </row>
    <row r="2" spans="1:36" ht="14.25" customHeight="1" thickBot="1">
      <c r="A2" s="635"/>
      <c r="B2" s="636"/>
      <c r="C2" s="636"/>
      <c r="D2" s="636"/>
      <c r="E2" s="637"/>
      <c r="F2" s="644"/>
      <c r="G2" s="645"/>
      <c r="H2" s="645"/>
      <c r="I2" s="645"/>
      <c r="J2" s="645"/>
      <c r="K2" s="645"/>
      <c r="L2" s="645"/>
      <c r="M2" s="645"/>
      <c r="N2" s="645"/>
      <c r="O2" s="645"/>
      <c r="P2" s="645"/>
      <c r="Q2" s="645"/>
      <c r="R2" s="645"/>
      <c r="S2" s="645"/>
      <c r="T2" s="645"/>
      <c r="U2" s="645"/>
      <c r="V2" s="645"/>
      <c r="W2" s="645"/>
      <c r="X2" s="645"/>
      <c r="Y2" s="645"/>
      <c r="Z2" s="645"/>
      <c r="AA2" s="645"/>
      <c r="AB2" s="645"/>
      <c r="AC2" s="645"/>
      <c r="AD2" s="646"/>
      <c r="AE2" s="655" t="s">
        <v>339</v>
      </c>
      <c r="AF2" s="655"/>
      <c r="AG2" s="655"/>
      <c r="AH2" s="655"/>
      <c r="AI2" s="655"/>
      <c r="AJ2" s="656"/>
    </row>
    <row r="3" spans="1:36" ht="14.25" customHeight="1" thickBot="1">
      <c r="A3" s="635"/>
      <c r="B3" s="636"/>
      <c r="C3" s="636"/>
      <c r="D3" s="636"/>
      <c r="E3" s="637"/>
      <c r="F3" s="644"/>
      <c r="G3" s="645"/>
      <c r="H3" s="645"/>
      <c r="I3" s="645"/>
      <c r="J3" s="645"/>
      <c r="K3" s="645"/>
      <c r="L3" s="645"/>
      <c r="M3" s="645"/>
      <c r="N3" s="645"/>
      <c r="O3" s="645"/>
      <c r="P3" s="645"/>
      <c r="Q3" s="645"/>
      <c r="R3" s="645"/>
      <c r="S3" s="645"/>
      <c r="T3" s="645"/>
      <c r="U3" s="645"/>
      <c r="V3" s="645"/>
      <c r="W3" s="645"/>
      <c r="X3" s="645"/>
      <c r="Y3" s="645"/>
      <c r="Z3" s="645"/>
      <c r="AA3" s="645"/>
      <c r="AB3" s="645"/>
      <c r="AC3" s="645"/>
      <c r="AD3" s="646"/>
      <c r="AE3" s="652" t="s">
        <v>74</v>
      </c>
      <c r="AF3" s="652"/>
      <c r="AG3" s="653"/>
      <c r="AH3" s="654" t="s">
        <v>19</v>
      </c>
      <c r="AI3" s="652"/>
      <c r="AJ3" s="653"/>
    </row>
    <row r="4" spans="1:36" ht="14.25" customHeight="1" thickBot="1">
      <c r="A4" s="635"/>
      <c r="B4" s="636"/>
      <c r="C4" s="636"/>
      <c r="D4" s="636"/>
      <c r="E4" s="637"/>
      <c r="F4" s="644"/>
      <c r="G4" s="645"/>
      <c r="H4" s="645"/>
      <c r="I4" s="645"/>
      <c r="J4" s="645"/>
      <c r="K4" s="645"/>
      <c r="L4" s="645"/>
      <c r="M4" s="645"/>
      <c r="N4" s="645"/>
      <c r="O4" s="645"/>
      <c r="P4" s="645"/>
      <c r="Q4" s="645"/>
      <c r="R4" s="645"/>
      <c r="S4" s="645"/>
      <c r="T4" s="645"/>
      <c r="U4" s="645"/>
      <c r="V4" s="645"/>
      <c r="W4" s="645"/>
      <c r="X4" s="645"/>
      <c r="Y4" s="645"/>
      <c r="Z4" s="645"/>
      <c r="AA4" s="645"/>
      <c r="AB4" s="645"/>
      <c r="AC4" s="645"/>
      <c r="AD4" s="646"/>
      <c r="AE4" s="655" t="s">
        <v>357</v>
      </c>
      <c r="AF4" s="655"/>
      <c r="AG4" s="656"/>
      <c r="AH4" s="657" t="s">
        <v>454</v>
      </c>
      <c r="AI4" s="658"/>
      <c r="AJ4" s="659"/>
    </row>
    <row r="5" spans="1:36" ht="14.25" customHeight="1" thickBot="1">
      <c r="A5" s="635"/>
      <c r="B5" s="636"/>
      <c r="C5" s="636"/>
      <c r="D5" s="636"/>
      <c r="E5" s="637"/>
      <c r="F5" s="644"/>
      <c r="G5" s="645"/>
      <c r="H5" s="645"/>
      <c r="I5" s="645"/>
      <c r="J5" s="645"/>
      <c r="K5" s="645"/>
      <c r="L5" s="645"/>
      <c r="M5" s="645"/>
      <c r="N5" s="645"/>
      <c r="O5" s="645"/>
      <c r="P5" s="645"/>
      <c r="Q5" s="645"/>
      <c r="R5" s="645"/>
      <c r="S5" s="645"/>
      <c r="T5" s="645"/>
      <c r="U5" s="645"/>
      <c r="V5" s="645"/>
      <c r="W5" s="645"/>
      <c r="X5" s="645"/>
      <c r="Y5" s="645"/>
      <c r="Z5" s="645"/>
      <c r="AA5" s="645"/>
      <c r="AB5" s="645"/>
      <c r="AC5" s="645"/>
      <c r="AD5" s="646"/>
      <c r="AE5" s="660" t="s">
        <v>75</v>
      </c>
      <c r="AF5" s="660"/>
      <c r="AG5" s="660"/>
      <c r="AH5" s="660"/>
      <c r="AI5" s="660"/>
      <c r="AJ5" s="488"/>
    </row>
    <row r="6" spans="1:36" ht="14.25" customHeight="1" thickBot="1">
      <c r="A6" s="638"/>
      <c r="B6" s="639"/>
      <c r="C6" s="639"/>
      <c r="D6" s="639"/>
      <c r="E6" s="640"/>
      <c r="F6" s="647"/>
      <c r="G6" s="648"/>
      <c r="H6" s="648"/>
      <c r="I6" s="648"/>
      <c r="J6" s="648"/>
      <c r="K6" s="648"/>
      <c r="L6" s="648"/>
      <c r="M6" s="648"/>
      <c r="N6" s="648"/>
      <c r="O6" s="648"/>
      <c r="P6" s="648"/>
      <c r="Q6" s="648"/>
      <c r="R6" s="648"/>
      <c r="S6" s="648"/>
      <c r="T6" s="648"/>
      <c r="U6" s="648"/>
      <c r="V6" s="648"/>
      <c r="W6" s="648"/>
      <c r="X6" s="648"/>
      <c r="Y6" s="648"/>
      <c r="Z6" s="648"/>
      <c r="AA6" s="648"/>
      <c r="AB6" s="648"/>
      <c r="AC6" s="648"/>
      <c r="AD6" s="649"/>
      <c r="AE6" s="661"/>
      <c r="AF6" s="661"/>
      <c r="AG6" s="661"/>
      <c r="AH6" s="661"/>
      <c r="AI6" s="661"/>
      <c r="AJ6" s="662"/>
    </row>
    <row r="7" spans="1:36" ht="24" customHeight="1">
      <c r="A7" s="620" t="s">
        <v>89</v>
      </c>
      <c r="B7" s="621"/>
      <c r="C7" s="621"/>
      <c r="D7" s="621"/>
      <c r="E7" s="621"/>
      <c r="F7" s="621"/>
      <c r="G7" s="621"/>
      <c r="H7" s="621"/>
      <c r="I7" s="621"/>
      <c r="J7" s="621"/>
      <c r="K7" s="621"/>
      <c r="L7" s="621"/>
      <c r="M7" s="621"/>
      <c r="N7" s="621"/>
      <c r="O7" s="621"/>
      <c r="P7" s="621"/>
      <c r="Q7" s="621"/>
      <c r="R7" s="621"/>
      <c r="S7" s="621"/>
      <c r="T7" s="621"/>
      <c r="U7" s="621"/>
      <c r="V7" s="621"/>
      <c r="W7" s="621"/>
      <c r="X7" s="621"/>
      <c r="Y7" s="621"/>
      <c r="Z7" s="621"/>
      <c r="AA7" s="621"/>
      <c r="AB7" s="621"/>
      <c r="AC7" s="621"/>
      <c r="AD7" s="621"/>
      <c r="AE7" s="621"/>
      <c r="AF7" s="621"/>
      <c r="AG7" s="621"/>
      <c r="AH7" s="621"/>
      <c r="AI7" s="621"/>
      <c r="AJ7" s="622"/>
    </row>
    <row r="8" spans="1:36" s="242" customFormat="1" ht="37.5" customHeight="1">
      <c r="A8" s="623" t="s">
        <v>82</v>
      </c>
      <c r="B8" s="624"/>
      <c r="C8" s="624"/>
      <c r="D8" s="624"/>
      <c r="E8" s="624"/>
      <c r="F8" s="624"/>
      <c r="G8" s="624"/>
      <c r="H8" s="688"/>
      <c r="I8" s="688"/>
      <c r="J8" s="688"/>
      <c r="K8" s="688"/>
      <c r="L8" s="688"/>
      <c r="M8" s="688"/>
      <c r="N8" s="688"/>
      <c r="O8" s="688"/>
      <c r="P8" s="688"/>
      <c r="Q8" s="688"/>
      <c r="R8" s="688"/>
      <c r="S8" s="688"/>
      <c r="T8" s="688"/>
      <c r="U8" s="688"/>
      <c r="V8" s="688"/>
      <c r="W8" s="688"/>
      <c r="X8" s="688"/>
      <c r="Y8" s="688"/>
      <c r="Z8" s="688"/>
      <c r="AA8" s="688"/>
      <c r="AB8" s="688"/>
      <c r="AC8" s="688"/>
      <c r="AD8" s="688"/>
      <c r="AE8" s="688"/>
      <c r="AF8" s="688"/>
      <c r="AG8" s="688"/>
      <c r="AH8" s="688"/>
      <c r="AI8" s="688"/>
      <c r="AJ8" s="688"/>
    </row>
    <row r="9" spans="1:36" s="242" customFormat="1" ht="11.7" hidden="1" customHeight="1">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row>
    <row r="10" spans="1:36" s="247" customFormat="1" ht="29.25" customHeight="1">
      <c r="A10" s="626" t="s">
        <v>83</v>
      </c>
      <c r="B10" s="627"/>
      <c r="C10" s="627"/>
      <c r="D10" s="627"/>
      <c r="E10" s="628"/>
      <c r="F10" s="720"/>
      <c r="G10" s="720"/>
      <c r="H10" s="720"/>
      <c r="I10" s="720"/>
      <c r="J10" s="720"/>
      <c r="K10" s="720"/>
      <c r="L10" s="610" t="s">
        <v>195</v>
      </c>
      <c r="M10" s="610"/>
      <c r="N10" s="720"/>
      <c r="O10" s="720"/>
      <c r="P10" s="720"/>
      <c r="Q10" s="720"/>
      <c r="R10" s="720"/>
      <c r="S10" s="720"/>
      <c r="T10" s="610" t="s">
        <v>86</v>
      </c>
      <c r="U10" s="610"/>
      <c r="V10" s="610"/>
      <c r="W10" s="610"/>
      <c r="X10" s="236" t="s">
        <v>2</v>
      </c>
      <c r="Y10" s="244"/>
      <c r="Z10" s="236" t="s">
        <v>3</v>
      </c>
      <c r="AA10" s="245"/>
      <c r="AB10" s="236" t="s">
        <v>58</v>
      </c>
      <c r="AC10" s="246"/>
      <c r="AD10" s="563" t="s">
        <v>59</v>
      </c>
      <c r="AE10" s="572"/>
      <c r="AF10" s="245" t="s">
        <v>1</v>
      </c>
      <c r="AG10" s="630" t="s">
        <v>88</v>
      </c>
      <c r="AH10" s="631"/>
      <c r="AI10" s="534"/>
      <c r="AJ10" s="721"/>
    </row>
    <row r="11" spans="1:36" s="247" customFormat="1" ht="29.25" customHeight="1">
      <c r="A11" s="613" t="s">
        <v>84</v>
      </c>
      <c r="B11" s="614"/>
      <c r="C11" s="614"/>
      <c r="D11" s="669"/>
      <c r="E11" s="669"/>
      <c r="F11" s="669"/>
      <c r="G11" s="669"/>
      <c r="H11" s="669"/>
      <c r="I11" s="669"/>
      <c r="J11" s="669"/>
      <c r="K11" s="669"/>
      <c r="L11" s="669"/>
      <c r="M11" s="669"/>
      <c r="N11" s="669"/>
      <c r="O11" s="669"/>
      <c r="P11" s="669"/>
      <c r="Q11" s="669"/>
      <c r="R11" s="669"/>
      <c r="S11" s="669"/>
      <c r="T11" s="669"/>
      <c r="U11" s="669"/>
      <c r="V11" s="669"/>
      <c r="W11" s="669"/>
      <c r="X11" s="669"/>
      <c r="Y11" s="669"/>
      <c r="Z11" s="669"/>
      <c r="AA11" s="669"/>
      <c r="AB11" s="669"/>
      <c r="AC11" s="669"/>
      <c r="AD11" s="669"/>
      <c r="AE11" s="669"/>
      <c r="AF11" s="669"/>
      <c r="AG11" s="669"/>
      <c r="AH11" s="669"/>
      <c r="AI11" s="669"/>
      <c r="AJ11" s="684"/>
    </row>
    <row r="12" spans="1:36" s="247" customFormat="1" ht="29.25" customHeight="1" thickBot="1">
      <c r="A12" s="615" t="s">
        <v>85</v>
      </c>
      <c r="B12" s="616"/>
      <c r="C12" s="616"/>
      <c r="D12" s="717" t="s">
        <v>4</v>
      </c>
      <c r="E12" s="717"/>
      <c r="F12" s="717"/>
      <c r="G12" s="717"/>
      <c r="H12" s="717"/>
      <c r="I12" s="717"/>
      <c r="J12" s="717"/>
      <c r="K12" s="717"/>
      <c r="L12" s="717"/>
      <c r="M12" s="616" t="s">
        <v>5</v>
      </c>
      <c r="N12" s="616"/>
      <c r="O12" s="692" t="s">
        <v>6</v>
      </c>
      <c r="P12" s="692"/>
      <c r="Q12" s="692"/>
      <c r="R12" s="692"/>
      <c r="S12" s="692"/>
      <c r="T12" s="692"/>
      <c r="U12" s="692"/>
      <c r="V12" s="692"/>
      <c r="W12" s="692"/>
      <c r="X12" s="616" t="s">
        <v>196</v>
      </c>
      <c r="Y12" s="616"/>
      <c r="Z12" s="616"/>
      <c r="AA12" s="718" t="s">
        <v>7</v>
      </c>
      <c r="AB12" s="718"/>
      <c r="AC12" s="718"/>
      <c r="AD12" s="718"/>
      <c r="AE12" s="718"/>
      <c r="AF12" s="718"/>
      <c r="AG12" s="718"/>
      <c r="AH12" s="718"/>
      <c r="AI12" s="718"/>
      <c r="AJ12" s="719"/>
    </row>
    <row r="13" spans="1:36" s="247" customFormat="1" ht="12.45" customHeight="1" thickBot="1"/>
    <row r="14" spans="1:36" s="247" customFormat="1" ht="21" customHeight="1">
      <c r="A14" s="579" t="s">
        <v>134</v>
      </c>
      <c r="B14" s="580"/>
      <c r="C14" s="580"/>
      <c r="D14" s="580"/>
      <c r="E14" s="580"/>
      <c r="F14" s="580"/>
      <c r="G14" s="580"/>
      <c r="H14" s="580"/>
      <c r="I14" s="580"/>
      <c r="J14" s="580"/>
      <c r="K14" s="580"/>
      <c r="L14" s="580"/>
      <c r="M14" s="580"/>
      <c r="N14" s="580"/>
      <c r="O14" s="580"/>
      <c r="P14" s="580"/>
      <c r="Q14" s="580"/>
      <c r="R14" s="580"/>
      <c r="S14" s="580"/>
      <c r="T14" s="580"/>
      <c r="U14" s="580"/>
      <c r="V14" s="580"/>
      <c r="W14" s="580"/>
      <c r="X14" s="580"/>
      <c r="Y14" s="580"/>
      <c r="Z14" s="580"/>
      <c r="AA14" s="580"/>
      <c r="AB14" s="580"/>
      <c r="AC14" s="580"/>
      <c r="AD14" s="580"/>
      <c r="AE14" s="580"/>
      <c r="AF14" s="580"/>
      <c r="AG14" s="580"/>
      <c r="AH14" s="580"/>
      <c r="AI14" s="580"/>
      <c r="AJ14" s="581"/>
    </row>
    <row r="15" spans="1:36" s="247" customFormat="1">
      <c r="A15" s="686"/>
      <c r="B15" s="675"/>
      <c r="C15" s="675"/>
      <c r="D15" s="675"/>
      <c r="E15" s="675"/>
      <c r="F15" s="675"/>
      <c r="G15" s="675"/>
      <c r="H15" s="675"/>
      <c r="I15" s="675"/>
      <c r="J15" s="675"/>
      <c r="K15" s="675"/>
      <c r="L15" s="675"/>
      <c r="M15" s="675"/>
      <c r="N15" s="675"/>
      <c r="O15" s="675"/>
      <c r="P15" s="675"/>
      <c r="Q15" s="675"/>
      <c r="R15" s="675"/>
      <c r="S15" s="675"/>
      <c r="T15" s="675"/>
      <c r="U15" s="675"/>
      <c r="V15" s="675"/>
      <c r="W15" s="675"/>
      <c r="X15" s="675"/>
      <c r="Y15" s="675"/>
      <c r="Z15" s="675"/>
      <c r="AA15" s="675"/>
      <c r="AB15" s="675"/>
      <c r="AC15" s="675"/>
      <c r="AD15" s="675"/>
      <c r="AE15" s="675"/>
      <c r="AF15" s="675"/>
      <c r="AG15" s="675"/>
      <c r="AH15" s="675"/>
      <c r="AI15" s="675"/>
      <c r="AJ15" s="687"/>
    </row>
    <row r="16" spans="1:36" s="247" customFormat="1">
      <c r="A16" s="686"/>
      <c r="B16" s="675"/>
      <c r="C16" s="675"/>
      <c r="D16" s="675"/>
      <c r="E16" s="675"/>
      <c r="F16" s="675"/>
      <c r="G16" s="675"/>
      <c r="H16" s="675"/>
      <c r="I16" s="675"/>
      <c r="J16" s="675"/>
      <c r="K16" s="675"/>
      <c r="L16" s="675"/>
      <c r="M16" s="675"/>
      <c r="N16" s="675"/>
      <c r="O16" s="675"/>
      <c r="P16" s="675"/>
      <c r="Q16" s="675"/>
      <c r="R16" s="675"/>
      <c r="S16" s="675"/>
      <c r="T16" s="675"/>
      <c r="U16" s="675"/>
      <c r="V16" s="675"/>
      <c r="W16" s="675"/>
      <c r="X16" s="675"/>
      <c r="Y16" s="675"/>
      <c r="Z16" s="675"/>
      <c r="AA16" s="675"/>
      <c r="AB16" s="675"/>
      <c r="AC16" s="675"/>
      <c r="AD16" s="675"/>
      <c r="AE16" s="675"/>
      <c r="AF16" s="675"/>
      <c r="AG16" s="675"/>
      <c r="AH16" s="675"/>
      <c r="AI16" s="675"/>
      <c r="AJ16" s="687"/>
    </row>
    <row r="17" spans="1:53" s="247" customFormat="1">
      <c r="A17" s="686"/>
      <c r="B17" s="675"/>
      <c r="C17" s="675"/>
      <c r="D17" s="675"/>
      <c r="E17" s="675"/>
      <c r="F17" s="675"/>
      <c r="G17" s="675"/>
      <c r="H17" s="675"/>
      <c r="I17" s="675"/>
      <c r="J17" s="675"/>
      <c r="K17" s="675"/>
      <c r="L17" s="675"/>
      <c r="M17" s="675"/>
      <c r="N17" s="675"/>
      <c r="O17" s="675"/>
      <c r="P17" s="675"/>
      <c r="Q17" s="675"/>
      <c r="R17" s="675"/>
      <c r="S17" s="675"/>
      <c r="T17" s="675"/>
      <c r="U17" s="675"/>
      <c r="V17" s="675"/>
      <c r="W17" s="675"/>
      <c r="X17" s="675"/>
      <c r="Y17" s="675"/>
      <c r="Z17" s="675"/>
      <c r="AA17" s="675"/>
      <c r="AB17" s="675"/>
      <c r="AC17" s="675"/>
      <c r="AD17" s="675"/>
      <c r="AE17" s="675"/>
      <c r="AF17" s="675"/>
      <c r="AG17" s="675"/>
      <c r="AH17" s="675"/>
      <c r="AI17" s="675"/>
      <c r="AJ17" s="687"/>
    </row>
    <row r="18" spans="1:53" s="247" customFormat="1">
      <c r="A18" s="686"/>
      <c r="B18" s="675"/>
      <c r="C18" s="675"/>
      <c r="D18" s="675"/>
      <c r="E18" s="675"/>
      <c r="F18" s="675"/>
      <c r="G18" s="675"/>
      <c r="H18" s="675"/>
      <c r="I18" s="675"/>
      <c r="J18" s="675"/>
      <c r="K18" s="675"/>
      <c r="L18" s="675"/>
      <c r="M18" s="675"/>
      <c r="N18" s="675"/>
      <c r="O18" s="675"/>
      <c r="P18" s="675"/>
      <c r="Q18" s="675"/>
      <c r="R18" s="675"/>
      <c r="S18" s="675"/>
      <c r="T18" s="675"/>
      <c r="U18" s="675"/>
      <c r="V18" s="675"/>
      <c r="W18" s="675"/>
      <c r="X18" s="675"/>
      <c r="Y18" s="675"/>
      <c r="Z18" s="675"/>
      <c r="AA18" s="675"/>
      <c r="AB18" s="675"/>
      <c r="AC18" s="675"/>
      <c r="AD18" s="675"/>
      <c r="AE18" s="675"/>
      <c r="AF18" s="675"/>
      <c r="AG18" s="675"/>
      <c r="AH18" s="675"/>
      <c r="AI18" s="675"/>
      <c r="AJ18" s="687"/>
    </row>
    <row r="19" spans="1:53" s="247" customFormat="1">
      <c r="A19" s="686"/>
      <c r="B19" s="675"/>
      <c r="C19" s="675"/>
      <c r="D19" s="675"/>
      <c r="E19" s="675"/>
      <c r="F19" s="675"/>
      <c r="G19" s="675"/>
      <c r="H19" s="675"/>
      <c r="I19" s="675"/>
      <c r="J19" s="675"/>
      <c r="K19" s="675"/>
      <c r="L19" s="675"/>
      <c r="M19" s="675"/>
      <c r="N19" s="675"/>
      <c r="O19" s="675"/>
      <c r="P19" s="675"/>
      <c r="Q19" s="675"/>
      <c r="R19" s="675"/>
      <c r="S19" s="675"/>
      <c r="T19" s="675"/>
      <c r="U19" s="675"/>
      <c r="V19" s="675"/>
      <c r="W19" s="675"/>
      <c r="X19" s="675"/>
      <c r="Y19" s="675"/>
      <c r="Z19" s="675"/>
      <c r="AA19" s="675"/>
      <c r="AB19" s="675"/>
      <c r="AC19" s="675"/>
      <c r="AD19" s="675"/>
      <c r="AE19" s="675"/>
      <c r="AF19" s="675"/>
      <c r="AG19" s="675"/>
      <c r="AH19" s="675"/>
      <c r="AI19" s="675"/>
      <c r="AJ19" s="687"/>
    </row>
    <row r="20" spans="1:53" s="247" customFormat="1" ht="13.8" thickBot="1">
      <c r="A20" s="248" t="s">
        <v>197</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1"/>
    </row>
    <row r="21" spans="1:53" s="247" customFormat="1" ht="13.8" thickBot="1"/>
    <row r="22" spans="1:53" s="247" customFormat="1" ht="21.75" customHeight="1">
      <c r="A22" s="579" t="s">
        <v>199</v>
      </c>
      <c r="B22" s="580"/>
      <c r="C22" s="580"/>
      <c r="D22" s="580"/>
      <c r="E22" s="580"/>
      <c r="F22" s="580"/>
      <c r="G22" s="580"/>
      <c r="H22" s="580"/>
      <c r="I22" s="580"/>
      <c r="J22" s="580"/>
      <c r="K22" s="580"/>
      <c r="L22" s="580"/>
      <c r="M22" s="580"/>
      <c r="N22" s="580"/>
      <c r="O22" s="580"/>
      <c r="P22" s="580"/>
      <c r="Q22" s="580"/>
      <c r="R22" s="580"/>
      <c r="S22" s="580"/>
      <c r="T22" s="580"/>
      <c r="U22" s="580"/>
      <c r="V22" s="580"/>
      <c r="W22" s="580"/>
      <c r="X22" s="580"/>
      <c r="Y22" s="580"/>
      <c r="Z22" s="580"/>
      <c r="AA22" s="580"/>
      <c r="AB22" s="580"/>
      <c r="AC22" s="580"/>
      <c r="AD22" s="580"/>
      <c r="AE22" s="580"/>
      <c r="AF22" s="580"/>
      <c r="AG22" s="580"/>
      <c r="AH22" s="580"/>
      <c r="AI22" s="580"/>
      <c r="AJ22" s="581"/>
      <c r="AK22" s="249"/>
      <c r="AL22" s="249"/>
      <c r="AM22" s="249"/>
      <c r="AN22" s="249"/>
      <c r="AO22" s="249"/>
      <c r="AP22" s="249"/>
      <c r="AQ22" s="249"/>
      <c r="AR22" s="249"/>
      <c r="AS22" s="249"/>
      <c r="AT22" s="249"/>
      <c r="AU22" s="249"/>
      <c r="AV22" s="249"/>
      <c r="AW22" s="249"/>
      <c r="AX22" s="249"/>
      <c r="AY22" s="249"/>
      <c r="AZ22" s="249"/>
      <c r="BA22" s="249"/>
    </row>
    <row r="23" spans="1:53" s="247" customFormat="1" ht="21.75" customHeight="1">
      <c r="A23" s="609" t="s">
        <v>198</v>
      </c>
      <c r="B23" s="610"/>
      <c r="C23" s="610"/>
      <c r="D23" s="610"/>
      <c r="E23" s="610"/>
      <c r="F23" s="610"/>
      <c r="G23" s="675"/>
      <c r="H23" s="675"/>
      <c r="I23" s="675"/>
      <c r="J23" s="675"/>
      <c r="K23" s="675"/>
      <c r="L23" s="675"/>
      <c r="M23" s="675"/>
      <c r="N23" s="675"/>
      <c r="O23" s="675"/>
      <c r="P23" s="675"/>
      <c r="Q23" s="675"/>
      <c r="R23" s="610" t="s">
        <v>202</v>
      </c>
      <c r="S23" s="610"/>
      <c r="T23" s="610"/>
      <c r="U23" s="610"/>
      <c r="V23" s="610"/>
      <c r="W23" s="610"/>
      <c r="X23" s="675"/>
      <c r="Y23" s="675"/>
      <c r="Z23" s="675"/>
      <c r="AA23" s="675"/>
      <c r="AB23" s="675"/>
      <c r="AC23" s="675"/>
      <c r="AD23" s="675"/>
      <c r="AE23" s="675"/>
      <c r="AF23" s="675"/>
      <c r="AG23" s="675"/>
      <c r="AH23" s="675"/>
      <c r="AI23" s="675"/>
      <c r="AJ23" s="687"/>
      <c r="AK23" s="249"/>
      <c r="AL23" s="249"/>
      <c r="AM23" s="249"/>
      <c r="AN23" s="249"/>
      <c r="AO23" s="249"/>
      <c r="AP23" s="249"/>
      <c r="AQ23" s="249"/>
      <c r="AR23" s="249"/>
      <c r="AS23" s="249"/>
      <c r="AT23" s="249"/>
      <c r="AU23" s="249"/>
      <c r="AV23" s="249"/>
      <c r="AW23" s="249"/>
      <c r="AX23" s="249"/>
      <c r="AY23" s="249"/>
      <c r="AZ23" s="249"/>
      <c r="BA23" s="249"/>
    </row>
    <row r="24" spans="1:53" s="247" customFormat="1" ht="21.75" customHeight="1">
      <c r="A24" s="609" t="s">
        <v>200</v>
      </c>
      <c r="B24" s="610"/>
      <c r="C24" s="610"/>
      <c r="D24" s="610"/>
      <c r="E24" s="610"/>
      <c r="F24" s="610"/>
      <c r="G24" s="675"/>
      <c r="H24" s="675"/>
      <c r="I24" s="675"/>
      <c r="J24" s="675"/>
      <c r="K24" s="675"/>
      <c r="L24" s="675"/>
      <c r="M24" s="675"/>
      <c r="N24" s="675"/>
      <c r="O24" s="675"/>
      <c r="P24" s="675"/>
      <c r="Q24" s="675"/>
      <c r="R24" s="610" t="s">
        <v>203</v>
      </c>
      <c r="S24" s="610"/>
      <c r="T24" s="610"/>
      <c r="U24" s="610"/>
      <c r="V24" s="610"/>
      <c r="W24" s="610"/>
      <c r="X24" s="675"/>
      <c r="Y24" s="675"/>
      <c r="Z24" s="675"/>
      <c r="AA24" s="675"/>
      <c r="AB24" s="675"/>
      <c r="AC24" s="675"/>
      <c r="AD24" s="675"/>
      <c r="AE24" s="675"/>
      <c r="AF24" s="675"/>
      <c r="AG24" s="675"/>
      <c r="AH24" s="675"/>
      <c r="AI24" s="675"/>
      <c r="AJ24" s="687"/>
      <c r="AK24" s="566"/>
      <c r="AL24" s="566"/>
      <c r="AM24" s="566"/>
      <c r="AN24" s="566"/>
      <c r="AO24" s="566"/>
      <c r="AP24" s="566"/>
      <c r="AQ24" s="566"/>
      <c r="AR24" s="566"/>
      <c r="AS24" s="566"/>
      <c r="AT24" s="566"/>
      <c r="AU24" s="566"/>
      <c r="AV24" s="566"/>
      <c r="AW24" s="566"/>
      <c r="AX24" s="566"/>
      <c r="AY24" s="566"/>
      <c r="AZ24" s="566"/>
      <c r="BA24" s="566"/>
    </row>
    <row r="25" spans="1:53" s="247" customFormat="1" ht="21.75" customHeight="1">
      <c r="A25" s="609" t="s">
        <v>201</v>
      </c>
      <c r="B25" s="610"/>
      <c r="C25" s="610"/>
      <c r="D25" s="610"/>
      <c r="E25" s="610"/>
      <c r="F25" s="610"/>
      <c r="G25" s="675"/>
      <c r="H25" s="675"/>
      <c r="I25" s="675"/>
      <c r="J25" s="675"/>
      <c r="K25" s="675"/>
      <c r="L25" s="675"/>
      <c r="M25" s="675"/>
      <c r="N25" s="675"/>
      <c r="O25" s="675"/>
      <c r="P25" s="675"/>
      <c r="Q25" s="675"/>
      <c r="R25" s="610" t="s">
        <v>204</v>
      </c>
      <c r="S25" s="610"/>
      <c r="T25" s="610"/>
      <c r="U25" s="610"/>
      <c r="V25" s="610"/>
      <c r="W25" s="610"/>
      <c r="X25" s="675"/>
      <c r="Y25" s="675"/>
      <c r="Z25" s="675"/>
      <c r="AA25" s="675"/>
      <c r="AB25" s="675"/>
      <c r="AC25" s="675"/>
      <c r="AD25" s="675"/>
      <c r="AE25" s="675"/>
      <c r="AF25" s="675"/>
      <c r="AG25" s="675"/>
      <c r="AH25" s="675"/>
      <c r="AI25" s="675"/>
      <c r="AJ25" s="687"/>
      <c r="AK25" s="607"/>
      <c r="AL25" s="607"/>
      <c r="AM25" s="607"/>
      <c r="AN25" s="607"/>
      <c r="AO25" s="607"/>
      <c r="AP25" s="607"/>
      <c r="AQ25" s="607"/>
      <c r="AR25" s="607"/>
      <c r="AS25" s="607"/>
      <c r="AT25" s="607"/>
      <c r="AU25" s="607"/>
      <c r="AV25" s="607"/>
      <c r="AW25" s="607"/>
      <c r="AX25" s="607"/>
      <c r="AY25" s="607"/>
      <c r="AZ25" s="607"/>
      <c r="BA25" s="607"/>
    </row>
    <row r="26" spans="1:53" s="247" customFormat="1" ht="21.75" customHeight="1">
      <c r="A26" s="609" t="s">
        <v>90</v>
      </c>
      <c r="B26" s="610"/>
      <c r="C26" s="610"/>
      <c r="D26" s="610"/>
      <c r="E26" s="610"/>
      <c r="F26" s="554" t="s">
        <v>91</v>
      </c>
      <c r="G26" s="554"/>
      <c r="H26" s="554"/>
      <c r="I26" s="250"/>
      <c r="J26" s="554" t="s">
        <v>92</v>
      </c>
      <c r="K26" s="554"/>
      <c r="L26" s="554"/>
      <c r="M26" s="250"/>
      <c r="N26" s="554" t="s">
        <v>93</v>
      </c>
      <c r="O26" s="554"/>
      <c r="P26" s="554"/>
      <c r="Q26" s="250"/>
      <c r="R26" s="554" t="s">
        <v>94</v>
      </c>
      <c r="S26" s="554"/>
      <c r="T26" s="554"/>
      <c r="U26" s="245"/>
      <c r="V26" s="554" t="s">
        <v>95</v>
      </c>
      <c r="W26" s="554"/>
      <c r="X26" s="554"/>
      <c r="Y26" s="245"/>
      <c r="Z26" s="554" t="s">
        <v>87</v>
      </c>
      <c r="AA26" s="554"/>
      <c r="AB26" s="554"/>
      <c r="AC26" s="554"/>
      <c r="AD26" s="554"/>
      <c r="AE26" s="675"/>
      <c r="AF26" s="675"/>
      <c r="AG26" s="675"/>
      <c r="AH26" s="675"/>
      <c r="AI26" s="675"/>
      <c r="AJ26" s="687"/>
      <c r="AK26" s="607"/>
      <c r="AL26" s="607"/>
      <c r="AM26" s="607"/>
      <c r="AN26" s="607"/>
      <c r="AO26" s="607"/>
      <c r="AP26" s="607"/>
      <c r="AQ26" s="607"/>
      <c r="AR26" s="607"/>
      <c r="AS26" s="607"/>
      <c r="AT26" s="607"/>
      <c r="AU26" s="607"/>
      <c r="AV26" s="607"/>
      <c r="AW26" s="607"/>
      <c r="AX26" s="607"/>
      <c r="AY26" s="607"/>
      <c r="AZ26" s="607"/>
      <c r="BA26" s="607"/>
    </row>
    <row r="27" spans="1:53" s="247" customFormat="1" ht="16.5" customHeight="1" thickBot="1">
      <c r="A27" s="248" t="s">
        <v>135</v>
      </c>
      <c r="B27" s="90"/>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1"/>
      <c r="AK27" s="607"/>
      <c r="AL27" s="607"/>
      <c r="AM27" s="607"/>
      <c r="AN27" s="607"/>
      <c r="AO27" s="607"/>
      <c r="AP27" s="607"/>
      <c r="AQ27" s="607"/>
      <c r="AR27" s="607"/>
      <c r="AS27" s="607"/>
      <c r="AT27" s="607"/>
      <c r="AU27" s="607"/>
      <c r="AV27" s="607"/>
      <c r="AW27" s="607"/>
      <c r="AX27" s="607"/>
      <c r="AY27" s="607"/>
      <c r="AZ27" s="607"/>
      <c r="BA27" s="607"/>
    </row>
    <row r="28" spans="1:53" s="247" customFormat="1" ht="10.95" customHeight="1" thickBot="1">
      <c r="AK28" s="251"/>
      <c r="AL28" s="251"/>
      <c r="AM28" s="251"/>
      <c r="AN28" s="251"/>
      <c r="AO28" s="251"/>
      <c r="AP28" s="251"/>
      <c r="AQ28" s="251"/>
      <c r="AR28" s="251"/>
      <c r="AS28" s="251"/>
      <c r="AT28" s="251"/>
      <c r="AU28" s="251"/>
      <c r="AV28" s="251"/>
      <c r="AW28" s="251"/>
      <c r="AX28" s="251"/>
      <c r="AY28" s="251"/>
      <c r="AZ28" s="251"/>
      <c r="BA28" s="251"/>
    </row>
    <row r="29" spans="1:53" s="247" customFormat="1" ht="21.75" customHeight="1">
      <c r="A29" s="579" t="s">
        <v>136</v>
      </c>
      <c r="B29" s="580"/>
      <c r="C29" s="580"/>
      <c r="D29" s="580"/>
      <c r="E29" s="580"/>
      <c r="F29" s="580"/>
      <c r="G29" s="580"/>
      <c r="H29" s="580"/>
      <c r="I29" s="580"/>
      <c r="J29" s="581"/>
      <c r="K29" s="579" t="s">
        <v>96</v>
      </c>
      <c r="L29" s="580"/>
      <c r="M29" s="580"/>
      <c r="N29" s="580"/>
      <c r="O29" s="580"/>
      <c r="P29" s="580"/>
      <c r="Q29" s="580"/>
      <c r="R29" s="581"/>
      <c r="S29" s="579" t="s">
        <v>97</v>
      </c>
      <c r="T29" s="580"/>
      <c r="U29" s="580"/>
      <c r="V29" s="580"/>
      <c r="W29" s="580"/>
      <c r="X29" s="580"/>
      <c r="Y29" s="580"/>
      <c r="Z29" s="580"/>
      <c r="AA29" s="580"/>
      <c r="AB29" s="580"/>
      <c r="AC29" s="580"/>
      <c r="AD29" s="580"/>
      <c r="AE29" s="580"/>
      <c r="AF29" s="580"/>
      <c r="AG29" s="580"/>
      <c r="AH29" s="580"/>
      <c r="AI29" s="580"/>
      <c r="AJ29" s="581"/>
      <c r="AK29" s="607"/>
      <c r="AL29" s="607"/>
      <c r="AM29" s="607"/>
      <c r="AN29" s="607"/>
      <c r="AO29" s="607"/>
      <c r="AP29" s="607"/>
      <c r="AQ29" s="607"/>
      <c r="AR29" s="607"/>
      <c r="AS29" s="607"/>
      <c r="AT29" s="607"/>
      <c r="AU29" s="607"/>
      <c r="AV29" s="607"/>
      <c r="AW29" s="607"/>
      <c r="AX29" s="607"/>
      <c r="AY29" s="607"/>
      <c r="AZ29" s="607"/>
      <c r="BA29" s="607"/>
    </row>
    <row r="30" spans="1:53" s="247" customFormat="1" ht="21.75" customHeight="1">
      <c r="A30" s="559" t="s">
        <v>137</v>
      </c>
      <c r="B30" s="554"/>
      <c r="C30" s="554"/>
      <c r="D30" s="554"/>
      <c r="E30" s="554"/>
      <c r="F30" s="554"/>
      <c r="G30" s="554"/>
      <c r="H30" s="554" t="s">
        <v>8</v>
      </c>
      <c r="I30" s="554"/>
      <c r="J30" s="555"/>
      <c r="K30" s="559" t="s">
        <v>205</v>
      </c>
      <c r="L30" s="554"/>
      <c r="M30" s="554"/>
      <c r="N30" s="554"/>
      <c r="O30" s="554"/>
      <c r="P30" s="554"/>
      <c r="Q30" s="669"/>
      <c r="R30" s="685"/>
      <c r="S30" s="559" t="s">
        <v>209</v>
      </c>
      <c r="T30" s="554"/>
      <c r="U30" s="554"/>
      <c r="V30" s="554"/>
      <c r="W30" s="554"/>
      <c r="X30" s="554"/>
      <c r="Y30" s="554" t="s">
        <v>9</v>
      </c>
      <c r="Z30" s="554"/>
      <c r="AA30" s="554" t="s">
        <v>10</v>
      </c>
      <c r="AB30" s="554"/>
      <c r="AC30" s="554" t="s">
        <v>11</v>
      </c>
      <c r="AD30" s="554"/>
      <c r="AE30" s="554" t="s">
        <v>12</v>
      </c>
      <c r="AF30" s="554"/>
      <c r="AG30" s="554" t="s">
        <v>13</v>
      </c>
      <c r="AH30" s="554"/>
      <c r="AI30" s="554" t="s">
        <v>14</v>
      </c>
      <c r="AJ30" s="555"/>
      <c r="AK30" s="607"/>
      <c r="AL30" s="607"/>
      <c r="AM30" s="607"/>
      <c r="AN30" s="607"/>
      <c r="AO30" s="607"/>
      <c r="AP30" s="607"/>
      <c r="AQ30" s="607"/>
      <c r="AR30" s="607"/>
      <c r="AS30" s="607"/>
      <c r="AT30" s="607"/>
      <c r="AU30" s="607"/>
      <c r="AV30" s="607"/>
      <c r="AW30" s="607"/>
      <c r="AX30" s="607"/>
      <c r="AY30" s="607"/>
      <c r="AZ30" s="607"/>
      <c r="BA30" s="607"/>
    </row>
    <row r="31" spans="1:53" s="247" customFormat="1" ht="21.75" customHeight="1">
      <c r="A31" s="703"/>
      <c r="B31" s="672"/>
      <c r="C31" s="672"/>
      <c r="D31" s="672"/>
      <c r="E31" s="672"/>
      <c r="F31" s="672"/>
      <c r="G31" s="672"/>
      <c r="H31" s="700"/>
      <c r="I31" s="700"/>
      <c r="J31" s="237" t="s">
        <v>15</v>
      </c>
      <c r="K31" s="559" t="s">
        <v>138</v>
      </c>
      <c r="L31" s="554"/>
      <c r="M31" s="554"/>
      <c r="N31" s="554"/>
      <c r="O31" s="554"/>
      <c r="P31" s="675"/>
      <c r="Q31" s="675"/>
      <c r="R31" s="237" t="s">
        <v>15</v>
      </c>
      <c r="S31" s="544" t="s">
        <v>210</v>
      </c>
      <c r="T31" s="545"/>
      <c r="U31" s="545"/>
      <c r="V31" s="545"/>
      <c r="W31" s="545"/>
      <c r="X31" s="545"/>
      <c r="Y31" s="676"/>
      <c r="Z31" s="676"/>
      <c r="AA31" s="676"/>
      <c r="AB31" s="676"/>
      <c r="AC31" s="676"/>
      <c r="AD31" s="676"/>
      <c r="AE31" s="676"/>
      <c r="AF31" s="676"/>
      <c r="AG31" s="676"/>
      <c r="AH31" s="676"/>
      <c r="AI31" s="676" t="s">
        <v>0</v>
      </c>
      <c r="AJ31" s="680"/>
      <c r="AK31" s="249"/>
      <c r="AL31" s="249"/>
      <c r="AM31" s="249"/>
      <c r="AN31" s="249"/>
      <c r="AO31" s="249"/>
      <c r="AP31" s="249"/>
      <c r="AQ31" s="249"/>
      <c r="AR31" s="249"/>
      <c r="AS31" s="249"/>
      <c r="AT31" s="249"/>
      <c r="AU31" s="249"/>
      <c r="AV31" s="249"/>
      <c r="AW31" s="249"/>
      <c r="AX31" s="249"/>
      <c r="AY31" s="249"/>
      <c r="AZ31" s="249"/>
      <c r="BA31" s="249"/>
    </row>
    <row r="32" spans="1:53" s="247" customFormat="1" ht="21.75" customHeight="1">
      <c r="A32" s="703"/>
      <c r="B32" s="672"/>
      <c r="C32" s="672"/>
      <c r="D32" s="672"/>
      <c r="E32" s="672"/>
      <c r="F32" s="672"/>
      <c r="G32" s="672"/>
      <c r="H32" s="700"/>
      <c r="I32" s="700"/>
      <c r="J32" s="237" t="s">
        <v>15</v>
      </c>
      <c r="K32" s="604" t="s">
        <v>206</v>
      </c>
      <c r="L32" s="605"/>
      <c r="M32" s="606"/>
      <c r="N32" s="246"/>
      <c r="O32" s="604" t="s">
        <v>207</v>
      </c>
      <c r="P32" s="605"/>
      <c r="Q32" s="606"/>
      <c r="R32" s="252"/>
      <c r="S32" s="544" t="s">
        <v>98</v>
      </c>
      <c r="T32" s="545"/>
      <c r="U32" s="545"/>
      <c r="V32" s="545"/>
      <c r="W32" s="545"/>
      <c r="X32" s="545"/>
      <c r="Y32" s="676"/>
      <c r="Z32" s="676"/>
      <c r="AA32" s="676"/>
      <c r="AB32" s="676"/>
      <c r="AC32" s="676"/>
      <c r="AD32" s="676"/>
      <c r="AE32" s="676"/>
      <c r="AF32" s="676"/>
      <c r="AG32" s="676"/>
      <c r="AH32" s="676"/>
      <c r="AI32" s="676" t="s">
        <v>0</v>
      </c>
      <c r="AJ32" s="680"/>
      <c r="AK32" s="249"/>
      <c r="AL32" s="249"/>
      <c r="AM32" s="249"/>
      <c r="AN32" s="249"/>
      <c r="AO32" s="249"/>
      <c r="AP32" s="249"/>
      <c r="AQ32" s="249"/>
      <c r="AR32" s="249"/>
      <c r="AS32" s="249"/>
      <c r="AT32" s="249"/>
      <c r="AU32" s="249"/>
      <c r="AV32" s="249"/>
      <c r="AW32" s="249"/>
      <c r="AX32" s="249"/>
      <c r="AY32" s="249"/>
      <c r="AZ32" s="249"/>
      <c r="BA32" s="249"/>
    </row>
    <row r="33" spans="1:53" s="247" customFormat="1" ht="21.75" customHeight="1">
      <c r="A33" s="703"/>
      <c r="B33" s="672"/>
      <c r="C33" s="672"/>
      <c r="D33" s="672"/>
      <c r="E33" s="672"/>
      <c r="F33" s="672"/>
      <c r="G33" s="672"/>
      <c r="H33" s="700"/>
      <c r="I33" s="700"/>
      <c r="J33" s="237" t="s">
        <v>15</v>
      </c>
      <c r="K33" s="598" t="s">
        <v>208</v>
      </c>
      <c r="L33" s="599"/>
      <c r="M33" s="600"/>
      <c r="N33" s="677"/>
      <c r="O33" s="678"/>
      <c r="P33" s="678"/>
      <c r="Q33" s="678"/>
      <c r="R33" s="679"/>
      <c r="S33" s="693" t="s">
        <v>101</v>
      </c>
      <c r="T33" s="694"/>
      <c r="U33" s="694"/>
      <c r="V33" s="694"/>
      <c r="W33" s="694"/>
      <c r="X33" s="694"/>
      <c r="Y33" s="676"/>
      <c r="Z33" s="676"/>
      <c r="AA33" s="676"/>
      <c r="AB33" s="676"/>
      <c r="AC33" s="676"/>
      <c r="AD33" s="676"/>
      <c r="AE33" s="676"/>
      <c r="AF33" s="676"/>
      <c r="AG33" s="676"/>
      <c r="AH33" s="676"/>
      <c r="AI33" s="676" t="s">
        <v>0</v>
      </c>
      <c r="AJ33" s="680"/>
      <c r="AK33" s="590"/>
      <c r="AL33" s="590"/>
      <c r="AM33" s="590"/>
      <c r="AN33" s="590"/>
      <c r="AO33" s="590"/>
      <c r="AP33" s="590"/>
      <c r="AQ33" s="590"/>
      <c r="AR33" s="590"/>
      <c r="AS33" s="590"/>
      <c r="AT33" s="590"/>
      <c r="AU33" s="590"/>
      <c r="AV33" s="590"/>
      <c r="AW33" s="590"/>
      <c r="AX33" s="590"/>
      <c r="AY33" s="590"/>
      <c r="AZ33" s="590"/>
      <c r="BA33" s="590"/>
    </row>
    <row r="34" spans="1:53" s="247" customFormat="1" ht="21.75" customHeight="1">
      <c r="A34" s="703" t="s">
        <v>0</v>
      </c>
      <c r="B34" s="672"/>
      <c r="C34" s="672"/>
      <c r="D34" s="672"/>
      <c r="E34" s="672"/>
      <c r="F34" s="672"/>
      <c r="G34" s="672"/>
      <c r="H34" s="700" t="s">
        <v>0</v>
      </c>
      <c r="I34" s="700"/>
      <c r="J34" s="237" t="s">
        <v>15</v>
      </c>
      <c r="K34" s="593" t="s">
        <v>139</v>
      </c>
      <c r="L34" s="594"/>
      <c r="M34" s="594"/>
      <c r="N34" s="594"/>
      <c r="O34" s="594"/>
      <c r="P34" s="714"/>
      <c r="Q34" s="715"/>
      <c r="R34" s="716"/>
      <c r="S34" s="544" t="s">
        <v>99</v>
      </c>
      <c r="T34" s="545"/>
      <c r="U34" s="545"/>
      <c r="V34" s="545"/>
      <c r="W34" s="545"/>
      <c r="X34" s="545"/>
      <c r="Y34" s="676"/>
      <c r="Z34" s="676"/>
      <c r="AA34" s="676"/>
      <c r="AB34" s="676"/>
      <c r="AC34" s="676"/>
      <c r="AD34" s="676"/>
      <c r="AE34" s="676"/>
      <c r="AF34" s="676"/>
      <c r="AG34" s="676"/>
      <c r="AH34" s="676"/>
      <c r="AI34" s="676" t="s">
        <v>0</v>
      </c>
      <c r="AJ34" s="680"/>
      <c r="AK34" s="590"/>
      <c r="AL34" s="590"/>
      <c r="AM34" s="590"/>
      <c r="AN34" s="590"/>
      <c r="AO34" s="590"/>
      <c r="AP34" s="590"/>
      <c r="AQ34" s="590"/>
      <c r="AR34" s="590"/>
      <c r="AS34" s="590"/>
      <c r="AT34" s="590"/>
      <c r="AU34" s="590"/>
      <c r="AV34" s="590"/>
      <c r="AW34" s="590"/>
      <c r="AX34" s="590"/>
      <c r="AY34" s="590"/>
      <c r="AZ34" s="590"/>
      <c r="BA34" s="590"/>
    </row>
    <row r="35" spans="1:53" s="247" customFormat="1" ht="21.75" customHeight="1" thickBot="1">
      <c r="A35" s="681" t="s">
        <v>0</v>
      </c>
      <c r="B35" s="682"/>
      <c r="C35" s="682"/>
      <c r="D35" s="682"/>
      <c r="E35" s="682"/>
      <c r="F35" s="682"/>
      <c r="G35" s="682"/>
      <c r="H35" s="683" t="s">
        <v>0</v>
      </c>
      <c r="I35" s="683"/>
      <c r="J35" s="92" t="s">
        <v>15</v>
      </c>
      <c r="K35" s="704"/>
      <c r="L35" s="705"/>
      <c r="M35" s="705"/>
      <c r="N35" s="705"/>
      <c r="O35" s="705"/>
      <c r="P35" s="705"/>
      <c r="Q35" s="705"/>
      <c r="R35" s="706"/>
      <c r="S35" s="695" t="s">
        <v>100</v>
      </c>
      <c r="T35" s="696"/>
      <c r="U35" s="696"/>
      <c r="V35" s="696"/>
      <c r="W35" s="696"/>
      <c r="X35" s="696"/>
      <c r="Y35" s="697"/>
      <c r="Z35" s="697"/>
      <c r="AA35" s="697"/>
      <c r="AB35" s="697"/>
      <c r="AC35" s="697"/>
      <c r="AD35" s="697"/>
      <c r="AE35" s="697"/>
      <c r="AF35" s="697"/>
      <c r="AG35" s="697"/>
      <c r="AH35" s="697"/>
      <c r="AI35" s="697" t="s">
        <v>0</v>
      </c>
      <c r="AJ35" s="713"/>
      <c r="AK35" s="566"/>
      <c r="AL35" s="566"/>
      <c r="AM35" s="566"/>
      <c r="AN35" s="566"/>
      <c r="AO35" s="566"/>
      <c r="AP35" s="566"/>
      <c r="AQ35" s="566"/>
      <c r="AR35" s="566"/>
      <c r="AS35" s="566"/>
      <c r="AT35" s="566"/>
      <c r="AU35" s="566"/>
      <c r="AV35" s="566"/>
      <c r="AW35" s="566"/>
      <c r="AX35" s="566"/>
      <c r="AY35" s="566"/>
      <c r="AZ35" s="566"/>
      <c r="BA35" s="566"/>
    </row>
    <row r="36" spans="1:53" s="247" customFormat="1" ht="12" customHeight="1" thickBot="1">
      <c r="AK36" s="253"/>
      <c r="AL36" s="253"/>
      <c r="AM36" s="253"/>
      <c r="AN36" s="253"/>
      <c r="AO36" s="253"/>
      <c r="AP36" s="253"/>
      <c r="AQ36" s="253"/>
      <c r="AR36" s="253"/>
      <c r="AS36" s="253"/>
      <c r="AT36" s="253"/>
      <c r="AU36" s="253"/>
      <c r="AV36" s="253"/>
      <c r="AW36" s="253"/>
      <c r="AX36" s="253"/>
      <c r="AY36" s="253"/>
      <c r="AZ36" s="253"/>
      <c r="BA36" s="253"/>
    </row>
    <row r="37" spans="1:53" s="247" customFormat="1" ht="21.75" customHeight="1">
      <c r="A37" s="579" t="s">
        <v>104</v>
      </c>
      <c r="B37" s="580"/>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80"/>
      <c r="AA37" s="580"/>
      <c r="AB37" s="580"/>
      <c r="AC37" s="580"/>
      <c r="AD37" s="580"/>
      <c r="AE37" s="580"/>
      <c r="AF37" s="580"/>
      <c r="AG37" s="580"/>
      <c r="AH37" s="580"/>
      <c r="AI37" s="580"/>
      <c r="AJ37" s="581"/>
      <c r="AK37" s="253"/>
      <c r="AL37" s="253"/>
      <c r="AM37" s="253"/>
      <c r="AN37" s="253"/>
      <c r="AO37" s="253"/>
      <c r="AP37" s="253"/>
      <c r="AQ37" s="253"/>
      <c r="AR37" s="253"/>
      <c r="AS37" s="253"/>
      <c r="AT37" s="253"/>
      <c r="AU37" s="253"/>
      <c r="AV37" s="253"/>
      <c r="AW37" s="253"/>
      <c r="AX37" s="253"/>
      <c r="AY37" s="253"/>
      <c r="AZ37" s="253"/>
      <c r="BA37" s="253"/>
    </row>
    <row r="38" spans="1:53" s="254" customFormat="1" ht="21.75" customHeight="1">
      <c r="A38" s="571" t="s">
        <v>103</v>
      </c>
      <c r="B38" s="572"/>
      <c r="C38" s="698"/>
      <c r="D38" s="698"/>
      <c r="E38" s="699"/>
      <c r="F38" s="534"/>
      <c r="G38" s="535"/>
      <c r="H38" s="535"/>
      <c r="I38" s="535"/>
      <c r="J38" s="535"/>
      <c r="K38" s="535"/>
      <c r="L38" s="535"/>
      <c r="M38" s="536"/>
      <c r="N38" s="554" t="s">
        <v>9</v>
      </c>
      <c r="O38" s="554"/>
      <c r="P38" s="554" t="s">
        <v>10</v>
      </c>
      <c r="Q38" s="554"/>
      <c r="R38" s="554" t="s">
        <v>11</v>
      </c>
      <c r="S38" s="554"/>
      <c r="T38" s="554" t="s">
        <v>12</v>
      </c>
      <c r="U38" s="554"/>
      <c r="V38" s="554" t="s">
        <v>13</v>
      </c>
      <c r="W38" s="554"/>
      <c r="X38" s="554" t="s">
        <v>14</v>
      </c>
      <c r="Y38" s="554"/>
      <c r="Z38" s="554" t="s">
        <v>105</v>
      </c>
      <c r="AA38" s="554"/>
      <c r="AB38" s="554"/>
      <c r="AC38" s="554"/>
      <c r="AD38" s="554"/>
      <c r="AE38" s="554"/>
      <c r="AF38" s="554"/>
      <c r="AG38" s="554"/>
      <c r="AH38" s="554"/>
      <c r="AI38" s="554"/>
      <c r="AJ38" s="555"/>
    </row>
    <row r="39" spans="1:53" s="247" customFormat="1" ht="21.75" customHeight="1">
      <c r="A39" s="255"/>
      <c r="B39" s="249"/>
      <c r="C39" s="249"/>
      <c r="D39" s="249"/>
      <c r="E39" s="249"/>
      <c r="F39" s="554" t="s">
        <v>106</v>
      </c>
      <c r="G39" s="554"/>
      <c r="H39" s="554"/>
      <c r="I39" s="554"/>
      <c r="J39" s="554"/>
      <c r="K39" s="554"/>
      <c r="L39" s="554"/>
      <c r="M39" s="554"/>
      <c r="N39" s="669"/>
      <c r="O39" s="669"/>
      <c r="P39" s="669"/>
      <c r="Q39" s="669"/>
      <c r="R39" s="669"/>
      <c r="S39" s="669"/>
      <c r="T39" s="669"/>
      <c r="U39" s="669"/>
      <c r="V39" s="669"/>
      <c r="W39" s="669"/>
      <c r="X39" s="669"/>
      <c r="Y39" s="669"/>
      <c r="Z39" s="669"/>
      <c r="AA39" s="669"/>
      <c r="AB39" s="669"/>
      <c r="AC39" s="669"/>
      <c r="AD39" s="669"/>
      <c r="AE39" s="669"/>
      <c r="AF39" s="669"/>
      <c r="AG39" s="669"/>
      <c r="AH39" s="669"/>
      <c r="AI39" s="669"/>
      <c r="AJ39" s="684"/>
      <c r="AK39" s="253"/>
      <c r="AL39" s="253"/>
      <c r="AM39" s="253"/>
      <c r="AN39" s="253"/>
      <c r="AO39" s="253"/>
      <c r="AP39" s="253"/>
      <c r="AQ39" s="253"/>
      <c r="AR39" s="253"/>
      <c r="AS39" s="253"/>
      <c r="AT39" s="253"/>
      <c r="AU39" s="253"/>
      <c r="AV39" s="253"/>
      <c r="AW39" s="253"/>
      <c r="AX39" s="253"/>
      <c r="AY39" s="253"/>
      <c r="AZ39" s="253"/>
      <c r="BA39" s="253"/>
    </row>
    <row r="40" spans="1:53" s="247" customFormat="1" ht="21.75" customHeight="1" thickBot="1">
      <c r="A40" s="567" t="s">
        <v>102</v>
      </c>
      <c r="B40" s="568"/>
      <c r="C40" s="689"/>
      <c r="D40" s="689"/>
      <c r="E40" s="690"/>
      <c r="F40" s="691" t="s">
        <v>141</v>
      </c>
      <c r="G40" s="691"/>
      <c r="H40" s="691"/>
      <c r="I40" s="691"/>
      <c r="J40" s="691"/>
      <c r="K40" s="691"/>
      <c r="L40" s="691"/>
      <c r="M40" s="691"/>
      <c r="N40" s="692" t="s">
        <v>0</v>
      </c>
      <c r="O40" s="692"/>
      <c r="P40" s="692" t="s">
        <v>0</v>
      </c>
      <c r="Q40" s="692"/>
      <c r="R40" s="692" t="s">
        <v>0</v>
      </c>
      <c r="S40" s="692"/>
      <c r="T40" s="692" t="s">
        <v>0</v>
      </c>
      <c r="U40" s="692"/>
      <c r="V40" s="692" t="s">
        <v>0</v>
      </c>
      <c r="W40" s="692"/>
      <c r="X40" s="692" t="s">
        <v>0</v>
      </c>
      <c r="Y40" s="692"/>
      <c r="Z40" s="701" t="s">
        <v>140</v>
      </c>
      <c r="AA40" s="701"/>
      <c r="AB40" s="701"/>
      <c r="AC40" s="701"/>
      <c r="AD40" s="701"/>
      <c r="AE40" s="701"/>
      <c r="AF40" s="701"/>
      <c r="AG40" s="701"/>
      <c r="AH40" s="701"/>
      <c r="AI40" s="701"/>
      <c r="AJ40" s="702"/>
      <c r="AK40" s="253"/>
      <c r="AL40" s="253"/>
      <c r="AM40" s="253"/>
      <c r="AN40" s="253"/>
      <c r="AO40" s="253"/>
      <c r="AP40" s="253"/>
      <c r="AQ40" s="253"/>
      <c r="AR40" s="253"/>
      <c r="AS40" s="253"/>
      <c r="AT40" s="253"/>
      <c r="AU40" s="253"/>
      <c r="AV40" s="253"/>
      <c r="AW40" s="253"/>
      <c r="AX40" s="253"/>
      <c r="AY40" s="253"/>
      <c r="AZ40" s="253"/>
      <c r="BA40" s="253"/>
    </row>
    <row r="41" spans="1:53" s="247" customFormat="1" ht="7.95" customHeight="1">
      <c r="A41" s="254"/>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566"/>
      <c r="AL41" s="566"/>
      <c r="AM41" s="566"/>
      <c r="AN41" s="566"/>
      <c r="AO41" s="566"/>
      <c r="AP41" s="566"/>
      <c r="AQ41" s="566"/>
      <c r="AR41" s="566"/>
      <c r="AS41" s="566"/>
      <c r="AT41" s="566"/>
      <c r="AU41" s="566"/>
      <c r="AV41" s="566"/>
      <c r="AW41" s="566"/>
      <c r="AX41" s="566"/>
      <c r="AY41" s="566"/>
      <c r="AZ41" s="566"/>
      <c r="BA41" s="566"/>
    </row>
    <row r="42" spans="1:53" s="247" customFormat="1" ht="21.75" customHeight="1">
      <c r="A42" s="256" t="s">
        <v>211</v>
      </c>
      <c r="B42" s="86"/>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94"/>
      <c r="AK42" s="566"/>
      <c r="AL42" s="566"/>
      <c r="AM42" s="566"/>
      <c r="AN42" s="566"/>
      <c r="AO42" s="566"/>
      <c r="AP42" s="566"/>
      <c r="AQ42" s="566"/>
      <c r="AR42" s="566"/>
      <c r="AS42" s="566"/>
      <c r="AT42" s="566"/>
      <c r="AU42" s="566"/>
      <c r="AV42" s="566"/>
      <c r="AW42" s="566"/>
      <c r="AX42" s="566"/>
      <c r="AY42" s="566"/>
      <c r="AZ42" s="566"/>
      <c r="BA42" s="566"/>
    </row>
    <row r="43" spans="1:53" s="247" customFormat="1" ht="21.75" customHeight="1">
      <c r="A43" s="559" t="s">
        <v>80</v>
      </c>
      <c r="B43" s="554"/>
      <c r="C43" s="554"/>
      <c r="D43" s="554"/>
      <c r="E43" s="554"/>
      <c r="F43" s="554"/>
      <c r="G43" s="669"/>
      <c r="H43" s="669"/>
      <c r="I43" s="669"/>
      <c r="J43" s="669"/>
      <c r="K43" s="669"/>
      <c r="L43" s="669"/>
      <c r="M43" s="669"/>
      <c r="N43" s="669"/>
      <c r="O43" s="669"/>
      <c r="P43" s="669"/>
      <c r="Q43" s="669"/>
      <c r="R43" s="669"/>
      <c r="S43" s="669"/>
      <c r="T43" s="669"/>
      <c r="U43" s="669"/>
      <c r="V43" s="669" t="s">
        <v>0</v>
      </c>
      <c r="W43" s="669"/>
      <c r="X43" s="669"/>
      <c r="Y43" s="669"/>
      <c r="Z43" s="669"/>
      <c r="AA43" s="669" t="s">
        <v>0</v>
      </c>
      <c r="AB43" s="669"/>
      <c r="AC43" s="669"/>
      <c r="AD43" s="669"/>
      <c r="AE43" s="669"/>
      <c r="AF43" s="669" t="s">
        <v>0</v>
      </c>
      <c r="AG43" s="669"/>
      <c r="AH43" s="669"/>
      <c r="AI43" s="669"/>
      <c r="AJ43" s="684"/>
      <c r="AK43" s="249"/>
      <c r="AL43" s="249"/>
      <c r="AM43" s="249"/>
      <c r="AN43" s="249"/>
      <c r="AO43" s="249"/>
      <c r="AP43" s="249"/>
      <c r="AQ43" s="249"/>
      <c r="AR43" s="249"/>
      <c r="AS43" s="249"/>
      <c r="AT43" s="249"/>
      <c r="AU43" s="249"/>
      <c r="AV43" s="249"/>
      <c r="AW43" s="249"/>
      <c r="AX43" s="249"/>
      <c r="AY43" s="249"/>
      <c r="AZ43" s="249"/>
      <c r="BA43" s="249"/>
    </row>
    <row r="44" spans="1:53" s="247" customFormat="1" ht="21.75" customHeight="1">
      <c r="A44" s="559" t="s">
        <v>212</v>
      </c>
      <c r="B44" s="554"/>
      <c r="C44" s="554"/>
      <c r="D44" s="554"/>
      <c r="E44" s="554"/>
      <c r="F44" s="554"/>
      <c r="G44" s="669"/>
      <c r="H44" s="669"/>
      <c r="I44" s="669"/>
      <c r="J44" s="669"/>
      <c r="K44" s="669"/>
      <c r="L44" s="669"/>
      <c r="M44" s="669"/>
      <c r="N44" s="669"/>
      <c r="O44" s="669"/>
      <c r="P44" s="669"/>
      <c r="Q44" s="669"/>
      <c r="R44" s="669"/>
      <c r="S44" s="669"/>
      <c r="T44" s="669"/>
      <c r="U44" s="669"/>
      <c r="V44" s="669" t="s">
        <v>0</v>
      </c>
      <c r="W44" s="669"/>
      <c r="X44" s="669"/>
      <c r="Y44" s="669"/>
      <c r="Z44" s="669"/>
      <c r="AA44" s="669" t="s">
        <v>0</v>
      </c>
      <c r="AB44" s="669"/>
      <c r="AC44" s="669"/>
      <c r="AD44" s="669"/>
      <c r="AE44" s="669"/>
      <c r="AF44" s="669" t="s">
        <v>0</v>
      </c>
      <c r="AG44" s="669"/>
      <c r="AH44" s="669"/>
      <c r="AI44" s="669"/>
      <c r="AJ44" s="684"/>
    </row>
    <row r="45" spans="1:53" s="247" customFormat="1" ht="21.75" customHeight="1">
      <c r="A45" s="559" t="s">
        <v>107</v>
      </c>
      <c r="B45" s="554"/>
      <c r="C45" s="554"/>
      <c r="D45" s="554"/>
      <c r="E45" s="554"/>
      <c r="F45" s="554"/>
      <c r="G45" s="669"/>
      <c r="H45" s="669"/>
      <c r="I45" s="669"/>
      <c r="J45" s="669"/>
      <c r="K45" s="669"/>
      <c r="L45" s="669"/>
      <c r="M45" s="669"/>
      <c r="N45" s="669"/>
      <c r="O45" s="669"/>
      <c r="P45" s="669"/>
      <c r="Q45" s="669"/>
      <c r="R45" s="669"/>
      <c r="S45" s="669"/>
      <c r="T45" s="669"/>
      <c r="U45" s="669"/>
      <c r="V45" s="669" t="s">
        <v>0</v>
      </c>
      <c r="W45" s="669"/>
      <c r="X45" s="669"/>
      <c r="Y45" s="669"/>
      <c r="Z45" s="669"/>
      <c r="AA45" s="669" t="s">
        <v>0</v>
      </c>
      <c r="AB45" s="669"/>
      <c r="AC45" s="669"/>
      <c r="AD45" s="669"/>
      <c r="AE45" s="669"/>
      <c r="AF45" s="669" t="s">
        <v>0</v>
      </c>
      <c r="AG45" s="669"/>
      <c r="AH45" s="669"/>
      <c r="AI45" s="669"/>
      <c r="AJ45" s="684"/>
    </row>
    <row r="46" spans="1:53" s="247" customFormat="1" ht="21.75" customHeight="1">
      <c r="A46" s="559" t="s">
        <v>142</v>
      </c>
      <c r="B46" s="554"/>
      <c r="C46" s="554"/>
      <c r="D46" s="554"/>
      <c r="E46" s="554"/>
      <c r="F46" s="554"/>
      <c r="G46" s="669"/>
      <c r="H46" s="669"/>
      <c r="I46" s="669"/>
      <c r="J46" s="669"/>
      <c r="K46" s="669"/>
      <c r="L46" s="669"/>
      <c r="M46" s="669"/>
      <c r="N46" s="669"/>
      <c r="O46" s="669"/>
      <c r="P46" s="669"/>
      <c r="Q46" s="669"/>
      <c r="R46" s="669"/>
      <c r="S46" s="669"/>
      <c r="T46" s="669"/>
      <c r="U46" s="669"/>
      <c r="V46" s="669" t="s">
        <v>0</v>
      </c>
      <c r="W46" s="669"/>
      <c r="X46" s="669"/>
      <c r="Y46" s="669"/>
      <c r="Z46" s="669"/>
      <c r="AA46" s="669" t="s">
        <v>0</v>
      </c>
      <c r="AB46" s="669"/>
      <c r="AC46" s="669"/>
      <c r="AD46" s="669"/>
      <c r="AE46" s="669"/>
      <c r="AF46" s="669" t="s">
        <v>0</v>
      </c>
      <c r="AG46" s="669"/>
      <c r="AH46" s="669"/>
      <c r="AI46" s="669"/>
      <c r="AJ46" s="684"/>
    </row>
    <row r="47" spans="1:53" s="247" customFormat="1">
      <c r="A47" s="559" t="s">
        <v>143</v>
      </c>
      <c r="B47" s="554"/>
      <c r="C47" s="554"/>
      <c r="D47" s="554"/>
      <c r="E47" s="554"/>
      <c r="F47" s="554"/>
      <c r="G47" s="554"/>
      <c r="H47" s="554"/>
      <c r="I47" s="554"/>
      <c r="J47" s="554"/>
      <c r="K47" s="554"/>
      <c r="L47" s="554"/>
      <c r="M47" s="675"/>
      <c r="N47" s="675"/>
      <c r="O47" s="675"/>
      <c r="P47" s="675"/>
      <c r="Q47" s="675"/>
      <c r="R47" s="675"/>
      <c r="S47" s="675"/>
      <c r="T47" s="675"/>
      <c r="U47" s="675"/>
      <c r="V47" s="675"/>
      <c r="W47" s="675"/>
      <c r="X47" s="675"/>
      <c r="Y47" s="675"/>
      <c r="Z47" s="675"/>
      <c r="AA47" s="675"/>
      <c r="AB47" s="675"/>
      <c r="AC47" s="675"/>
      <c r="AD47" s="675"/>
      <c r="AE47" s="675"/>
      <c r="AF47" s="675"/>
      <c r="AG47" s="675"/>
      <c r="AH47" s="675"/>
      <c r="AI47" s="675"/>
      <c r="AJ47" s="687"/>
      <c r="AK47" s="3"/>
    </row>
    <row r="48" spans="1:53" s="247" customFormat="1" ht="18" customHeight="1">
      <c r="A48" s="546" t="s">
        <v>213</v>
      </c>
      <c r="B48" s="547"/>
      <c r="C48" s="547"/>
      <c r="D48" s="547"/>
      <c r="E48" s="547"/>
      <c r="F48" s="547"/>
      <c r="G48" s="547"/>
      <c r="H48" s="547"/>
      <c r="I48" s="547"/>
      <c r="J48" s="547"/>
      <c r="K48" s="547"/>
      <c r="L48" s="547"/>
      <c r="M48" s="547"/>
      <c r="N48" s="547"/>
      <c r="O48" s="547"/>
      <c r="P48" s="547"/>
      <c r="Q48" s="547"/>
      <c r="R48" s="547"/>
      <c r="S48" s="547"/>
      <c r="T48" s="547"/>
      <c r="U48" s="547"/>
      <c r="V48" s="547"/>
      <c r="W48" s="547"/>
      <c r="X48" s="547"/>
      <c r="Y48" s="547"/>
      <c r="Z48" s="547"/>
      <c r="AA48" s="547"/>
      <c r="AB48" s="547"/>
      <c r="AC48" s="547"/>
      <c r="AD48" s="547"/>
      <c r="AE48" s="547"/>
      <c r="AF48" s="547"/>
      <c r="AG48" s="547"/>
      <c r="AH48" s="547"/>
      <c r="AI48" s="547"/>
      <c r="AJ48" s="548"/>
    </row>
    <row r="49" spans="1:37" s="247" customFormat="1" ht="11.7" customHeight="1"/>
    <row r="50" spans="1:37" s="247" customFormat="1" ht="22.5" customHeight="1">
      <c r="A50" s="537" t="s">
        <v>108</v>
      </c>
      <c r="B50" s="538"/>
      <c r="C50" s="538"/>
      <c r="D50" s="538"/>
      <c r="E50" s="538"/>
      <c r="F50" s="538"/>
      <c r="G50" s="538"/>
      <c r="H50" s="538"/>
      <c r="I50" s="538"/>
      <c r="J50" s="538"/>
      <c r="K50" s="538"/>
      <c r="L50" s="538"/>
      <c r="M50" s="538"/>
      <c r="N50" s="538"/>
      <c r="O50" s="538"/>
      <c r="P50" s="538"/>
      <c r="Q50" s="538"/>
      <c r="R50" s="562"/>
      <c r="S50" s="707" t="s">
        <v>109</v>
      </c>
      <c r="T50" s="538"/>
      <c r="U50" s="538"/>
      <c r="V50" s="538"/>
      <c r="W50" s="538"/>
      <c r="X50" s="538"/>
      <c r="Y50" s="538"/>
      <c r="Z50" s="538"/>
      <c r="AA50" s="538"/>
      <c r="AB50" s="538"/>
      <c r="AC50" s="538"/>
      <c r="AD50" s="538"/>
      <c r="AE50" s="538"/>
      <c r="AF50" s="538"/>
      <c r="AG50" s="538"/>
      <c r="AH50" s="538"/>
      <c r="AI50" s="538"/>
      <c r="AJ50" s="539"/>
      <c r="AK50" s="3"/>
    </row>
    <row r="51" spans="1:37" s="247" customFormat="1" ht="22.5" customHeight="1">
      <c r="A51" s="559" t="s">
        <v>110</v>
      </c>
      <c r="B51" s="554"/>
      <c r="C51" s="554"/>
      <c r="D51" s="554"/>
      <c r="E51" s="554"/>
      <c r="F51" s="554"/>
      <c r="G51" s="554"/>
      <c r="H51" s="554" t="s">
        <v>214</v>
      </c>
      <c r="I51" s="554"/>
      <c r="J51" s="554"/>
      <c r="K51" s="554"/>
      <c r="L51" s="554"/>
      <c r="M51" s="554"/>
      <c r="N51" s="554"/>
      <c r="O51" s="554"/>
      <c r="P51" s="554"/>
      <c r="Q51" s="554"/>
      <c r="R51" s="563"/>
      <c r="S51" s="564" t="s">
        <v>111</v>
      </c>
      <c r="T51" s="554"/>
      <c r="U51" s="554"/>
      <c r="V51" s="554"/>
      <c r="W51" s="554"/>
      <c r="X51" s="554"/>
      <c r="Y51" s="554"/>
      <c r="Z51" s="554" t="s">
        <v>112</v>
      </c>
      <c r="AA51" s="554"/>
      <c r="AB51" s="554"/>
      <c r="AC51" s="554"/>
      <c r="AD51" s="554"/>
      <c r="AE51" s="554"/>
      <c r="AF51" s="554"/>
      <c r="AG51" s="669" t="s">
        <v>0</v>
      </c>
      <c r="AH51" s="669"/>
      <c r="AI51" s="554" t="s">
        <v>15</v>
      </c>
      <c r="AJ51" s="555"/>
    </row>
    <row r="52" spans="1:37" s="247" customFormat="1" ht="22.5" customHeight="1">
      <c r="A52" s="671"/>
      <c r="B52" s="669"/>
      <c r="C52" s="669"/>
      <c r="D52" s="669"/>
      <c r="E52" s="669"/>
      <c r="F52" s="669"/>
      <c r="G52" s="669"/>
      <c r="H52" s="669"/>
      <c r="I52" s="669"/>
      <c r="J52" s="669"/>
      <c r="K52" s="669"/>
      <c r="L52" s="669"/>
      <c r="M52" s="669"/>
      <c r="N52" s="669"/>
      <c r="O52" s="669"/>
      <c r="P52" s="669"/>
      <c r="Q52" s="669"/>
      <c r="R52" s="534"/>
      <c r="S52" s="670"/>
      <c r="T52" s="669"/>
      <c r="U52" s="669"/>
      <c r="V52" s="669"/>
      <c r="W52" s="669"/>
      <c r="X52" s="669"/>
      <c r="Y52" s="669"/>
      <c r="Z52" s="669"/>
      <c r="AA52" s="669"/>
      <c r="AB52" s="669"/>
      <c r="AC52" s="669"/>
      <c r="AD52" s="669"/>
      <c r="AE52" s="669"/>
      <c r="AF52" s="669"/>
      <c r="AG52" s="669"/>
      <c r="AH52" s="669"/>
      <c r="AI52" s="554" t="s">
        <v>15</v>
      </c>
      <c r="AJ52" s="555"/>
    </row>
    <row r="53" spans="1:37" s="247" customFormat="1" ht="22.5" customHeight="1">
      <c r="A53" s="671"/>
      <c r="B53" s="669"/>
      <c r="C53" s="669"/>
      <c r="D53" s="669"/>
      <c r="E53" s="669"/>
      <c r="F53" s="669"/>
      <c r="G53" s="669"/>
      <c r="H53" s="669"/>
      <c r="I53" s="669"/>
      <c r="J53" s="669"/>
      <c r="K53" s="669"/>
      <c r="L53" s="669"/>
      <c r="M53" s="669"/>
      <c r="N53" s="669"/>
      <c r="O53" s="669"/>
      <c r="P53" s="669"/>
      <c r="Q53" s="669"/>
      <c r="R53" s="534"/>
      <c r="S53" s="670"/>
      <c r="T53" s="669"/>
      <c r="U53" s="669"/>
      <c r="V53" s="669"/>
      <c r="W53" s="669"/>
      <c r="X53" s="669"/>
      <c r="Y53" s="669"/>
      <c r="Z53" s="669"/>
      <c r="AA53" s="669"/>
      <c r="AB53" s="669"/>
      <c r="AC53" s="669"/>
      <c r="AD53" s="669"/>
      <c r="AE53" s="669"/>
      <c r="AF53" s="669"/>
      <c r="AG53" s="669"/>
      <c r="AH53" s="669"/>
      <c r="AI53" s="554" t="s">
        <v>15</v>
      </c>
      <c r="AJ53" s="555"/>
    </row>
    <row r="54" spans="1:37" s="247" customFormat="1" ht="22.5" customHeight="1">
      <c r="A54" s="671"/>
      <c r="B54" s="669"/>
      <c r="C54" s="669"/>
      <c r="D54" s="669"/>
      <c r="E54" s="669"/>
      <c r="F54" s="669"/>
      <c r="G54" s="669"/>
      <c r="H54" s="669"/>
      <c r="I54" s="669"/>
      <c r="J54" s="669"/>
      <c r="K54" s="669"/>
      <c r="L54" s="669"/>
      <c r="M54" s="669"/>
      <c r="N54" s="669"/>
      <c r="O54" s="669"/>
      <c r="P54" s="669"/>
      <c r="Q54" s="669"/>
      <c r="R54" s="534"/>
      <c r="S54" s="670"/>
      <c r="T54" s="669"/>
      <c r="U54" s="669"/>
      <c r="V54" s="669"/>
      <c r="W54" s="669"/>
      <c r="X54" s="669"/>
      <c r="Y54" s="669"/>
      <c r="Z54" s="669"/>
      <c r="AA54" s="669"/>
      <c r="AB54" s="669"/>
      <c r="AC54" s="669"/>
      <c r="AD54" s="669"/>
      <c r="AE54" s="669"/>
      <c r="AF54" s="669"/>
      <c r="AG54" s="669"/>
      <c r="AH54" s="669"/>
      <c r="AI54" s="554" t="s">
        <v>15</v>
      </c>
      <c r="AJ54" s="555"/>
    </row>
    <row r="55" spans="1:37" s="247" customFormat="1" ht="22.5" customHeight="1">
      <c r="A55" s="671"/>
      <c r="B55" s="669"/>
      <c r="C55" s="669"/>
      <c r="D55" s="669"/>
      <c r="E55" s="669"/>
      <c r="F55" s="669"/>
      <c r="G55" s="669"/>
      <c r="H55" s="669"/>
      <c r="I55" s="669"/>
      <c r="J55" s="669"/>
      <c r="K55" s="669"/>
      <c r="L55" s="669"/>
      <c r="M55" s="669"/>
      <c r="N55" s="669"/>
      <c r="O55" s="669"/>
      <c r="P55" s="669"/>
      <c r="Q55" s="669"/>
      <c r="R55" s="534"/>
      <c r="S55" s="670"/>
      <c r="T55" s="669"/>
      <c r="U55" s="669"/>
      <c r="V55" s="669"/>
      <c r="W55" s="669"/>
      <c r="X55" s="669"/>
      <c r="Y55" s="669"/>
      <c r="Z55" s="669"/>
      <c r="AA55" s="669"/>
      <c r="AB55" s="669"/>
      <c r="AC55" s="669"/>
      <c r="AD55" s="669"/>
      <c r="AE55" s="669"/>
      <c r="AF55" s="669"/>
      <c r="AG55" s="669"/>
      <c r="AH55" s="669"/>
      <c r="AI55" s="554" t="s">
        <v>15</v>
      </c>
      <c r="AJ55" s="555"/>
    </row>
    <row r="56" spans="1:37" s="247" customFormat="1" ht="21.75" customHeight="1">
      <c r="A56" s="671" t="s">
        <v>0</v>
      </c>
      <c r="B56" s="669"/>
      <c r="C56" s="669"/>
      <c r="D56" s="669"/>
      <c r="E56" s="669"/>
      <c r="F56" s="669"/>
      <c r="G56" s="669"/>
      <c r="H56" s="669" t="s">
        <v>0</v>
      </c>
      <c r="I56" s="669"/>
      <c r="J56" s="669"/>
      <c r="K56" s="669"/>
      <c r="L56" s="669"/>
      <c r="M56" s="669"/>
      <c r="N56" s="669"/>
      <c r="O56" s="669"/>
      <c r="P56" s="669"/>
      <c r="Q56" s="669"/>
      <c r="R56" s="534"/>
      <c r="S56" s="670"/>
      <c r="T56" s="669"/>
      <c r="U56" s="669"/>
      <c r="V56" s="669"/>
      <c r="W56" s="669"/>
      <c r="X56" s="669"/>
      <c r="Y56" s="669"/>
      <c r="Z56" s="669"/>
      <c r="AA56" s="669"/>
      <c r="AB56" s="669"/>
      <c r="AC56" s="669"/>
      <c r="AD56" s="669"/>
      <c r="AE56" s="669"/>
      <c r="AF56" s="669"/>
      <c r="AG56" s="669" t="s">
        <v>0</v>
      </c>
      <c r="AH56" s="669"/>
      <c r="AI56" s="554" t="s">
        <v>15</v>
      </c>
      <c r="AJ56" s="555"/>
    </row>
    <row r="57" spans="1:37" s="247" customFormat="1" ht="11.7" customHeight="1"/>
    <row r="58" spans="1:37" s="247" customFormat="1" ht="21.75" customHeight="1">
      <c r="A58" s="537" t="s">
        <v>215</v>
      </c>
      <c r="B58" s="538"/>
      <c r="C58" s="538"/>
      <c r="D58" s="538"/>
      <c r="E58" s="538"/>
      <c r="F58" s="538"/>
      <c r="G58" s="538"/>
      <c r="H58" s="538"/>
      <c r="I58" s="538"/>
      <c r="J58" s="538"/>
      <c r="K58" s="538"/>
      <c r="L58" s="538"/>
      <c r="M58" s="538"/>
      <c r="N58" s="538"/>
      <c r="O58" s="538"/>
      <c r="P58" s="538"/>
      <c r="Q58" s="538"/>
      <c r="R58" s="538"/>
      <c r="S58" s="538"/>
      <c r="T58" s="538"/>
      <c r="U58" s="538"/>
      <c r="V58" s="538"/>
      <c r="W58" s="538"/>
      <c r="X58" s="538"/>
      <c r="Y58" s="538"/>
      <c r="Z58" s="538"/>
      <c r="AA58" s="538"/>
      <c r="AB58" s="538"/>
      <c r="AC58" s="538"/>
      <c r="AD58" s="538"/>
      <c r="AE58" s="538"/>
      <c r="AF58" s="538"/>
      <c r="AG58" s="538"/>
      <c r="AH58" s="538"/>
      <c r="AI58" s="538"/>
      <c r="AJ58" s="539"/>
    </row>
    <row r="59" spans="1:37" s="247" customFormat="1" ht="21.75" customHeight="1">
      <c r="A59" s="663"/>
      <c r="B59" s="664"/>
      <c r="C59" s="664"/>
      <c r="D59" s="664"/>
      <c r="E59" s="664"/>
      <c r="F59" s="664"/>
      <c r="G59" s="664"/>
      <c r="H59" s="664"/>
      <c r="I59" s="664"/>
      <c r="J59" s="664"/>
      <c r="K59" s="664"/>
      <c r="L59" s="664"/>
      <c r="M59" s="664"/>
      <c r="N59" s="664"/>
      <c r="O59" s="664"/>
      <c r="P59" s="664"/>
      <c r="Q59" s="664"/>
      <c r="R59" s="664"/>
      <c r="S59" s="664"/>
      <c r="T59" s="664"/>
      <c r="U59" s="664"/>
      <c r="V59" s="664"/>
      <c r="W59" s="664"/>
      <c r="X59" s="664"/>
      <c r="Y59" s="664"/>
      <c r="Z59" s="664"/>
      <c r="AA59" s="664"/>
      <c r="AB59" s="664"/>
      <c r="AC59" s="664"/>
      <c r="AD59" s="664"/>
      <c r="AE59" s="664"/>
      <c r="AF59" s="664"/>
      <c r="AG59" s="669"/>
      <c r="AH59" s="669"/>
      <c r="AI59" s="554" t="s">
        <v>15</v>
      </c>
      <c r="AJ59" s="555"/>
    </row>
    <row r="60" spans="1:37" s="247" customFormat="1" ht="21.75" customHeight="1">
      <c r="A60" s="663"/>
      <c r="B60" s="664"/>
      <c r="C60" s="664"/>
      <c r="D60" s="664"/>
      <c r="E60" s="664"/>
      <c r="F60" s="664"/>
      <c r="G60" s="664"/>
      <c r="H60" s="664"/>
      <c r="I60" s="664"/>
      <c r="J60" s="664"/>
      <c r="K60" s="664"/>
      <c r="L60" s="664"/>
      <c r="M60" s="664"/>
      <c r="N60" s="664"/>
      <c r="O60" s="664"/>
      <c r="P60" s="664"/>
      <c r="Q60" s="664"/>
      <c r="R60" s="664"/>
      <c r="S60" s="664"/>
      <c r="T60" s="664"/>
      <c r="U60" s="664"/>
      <c r="V60" s="664"/>
      <c r="W60" s="664"/>
      <c r="X60" s="664"/>
      <c r="Y60" s="664"/>
      <c r="Z60" s="664"/>
      <c r="AA60" s="664"/>
      <c r="AB60" s="664"/>
      <c r="AC60" s="664"/>
      <c r="AD60" s="664"/>
      <c r="AE60" s="664"/>
      <c r="AF60" s="664"/>
      <c r="AG60" s="669"/>
      <c r="AH60" s="669"/>
      <c r="AI60" s="554" t="s">
        <v>15</v>
      </c>
      <c r="AJ60" s="555"/>
    </row>
    <row r="61" spans="1:37" s="247" customFormat="1" ht="21.75" customHeight="1">
      <c r="A61" s="663"/>
      <c r="B61" s="664"/>
      <c r="C61" s="664"/>
      <c r="D61" s="664"/>
      <c r="E61" s="664"/>
      <c r="F61" s="664"/>
      <c r="G61" s="664"/>
      <c r="H61" s="664"/>
      <c r="I61" s="664"/>
      <c r="J61" s="664"/>
      <c r="K61" s="664"/>
      <c r="L61" s="664"/>
      <c r="M61" s="664"/>
      <c r="N61" s="664"/>
      <c r="O61" s="664"/>
      <c r="P61" s="664"/>
      <c r="Q61" s="664"/>
      <c r="R61" s="664"/>
      <c r="S61" s="664"/>
      <c r="T61" s="664"/>
      <c r="U61" s="664"/>
      <c r="V61" s="664"/>
      <c r="W61" s="664"/>
      <c r="X61" s="664"/>
      <c r="Y61" s="664"/>
      <c r="Z61" s="664"/>
      <c r="AA61" s="664"/>
      <c r="AB61" s="664"/>
      <c r="AC61" s="664"/>
      <c r="AD61" s="664"/>
      <c r="AE61" s="664"/>
      <c r="AF61" s="664"/>
      <c r="AG61" s="669"/>
      <c r="AH61" s="669"/>
      <c r="AI61" s="554" t="s">
        <v>15</v>
      </c>
      <c r="AJ61" s="555"/>
    </row>
    <row r="62" spans="1:37" s="247" customFormat="1" ht="21.75" customHeight="1">
      <c r="A62" s="663"/>
      <c r="B62" s="664"/>
      <c r="C62" s="664"/>
      <c r="D62" s="664"/>
      <c r="E62" s="664"/>
      <c r="F62" s="664"/>
      <c r="G62" s="664"/>
      <c r="H62" s="664"/>
      <c r="I62" s="664"/>
      <c r="J62" s="664"/>
      <c r="K62" s="664"/>
      <c r="L62" s="664"/>
      <c r="M62" s="664"/>
      <c r="N62" s="664"/>
      <c r="O62" s="664"/>
      <c r="P62" s="664"/>
      <c r="Q62" s="664"/>
      <c r="R62" s="664"/>
      <c r="S62" s="664"/>
      <c r="T62" s="664"/>
      <c r="U62" s="664"/>
      <c r="V62" s="664"/>
      <c r="W62" s="664"/>
      <c r="X62" s="664"/>
      <c r="Y62" s="664"/>
      <c r="Z62" s="664"/>
      <c r="AA62" s="664"/>
      <c r="AB62" s="664"/>
      <c r="AC62" s="664"/>
      <c r="AD62" s="664"/>
      <c r="AE62" s="664"/>
      <c r="AF62" s="664"/>
      <c r="AG62" s="669" t="s">
        <v>0</v>
      </c>
      <c r="AH62" s="669"/>
      <c r="AI62" s="554" t="s">
        <v>15</v>
      </c>
      <c r="AJ62" s="555"/>
    </row>
    <row r="63" spans="1:37" s="247" customFormat="1" ht="21.75" customHeight="1">
      <c r="A63" s="663"/>
      <c r="B63" s="664"/>
      <c r="C63" s="664"/>
      <c r="D63" s="664"/>
      <c r="E63" s="664"/>
      <c r="F63" s="664"/>
      <c r="G63" s="664"/>
      <c r="H63" s="664"/>
      <c r="I63" s="664"/>
      <c r="J63" s="664"/>
      <c r="K63" s="664"/>
      <c r="L63" s="664"/>
      <c r="M63" s="664"/>
      <c r="N63" s="664"/>
      <c r="O63" s="664"/>
      <c r="P63" s="664"/>
      <c r="Q63" s="664"/>
      <c r="R63" s="664"/>
      <c r="S63" s="664"/>
      <c r="T63" s="664"/>
      <c r="U63" s="664"/>
      <c r="V63" s="664"/>
      <c r="W63" s="664"/>
      <c r="X63" s="664"/>
      <c r="Y63" s="664"/>
      <c r="Z63" s="664"/>
      <c r="AA63" s="664"/>
      <c r="AB63" s="664"/>
      <c r="AC63" s="664"/>
      <c r="AD63" s="664"/>
      <c r="AE63" s="664"/>
      <c r="AF63" s="664"/>
      <c r="AG63" s="669" t="s">
        <v>0</v>
      </c>
      <c r="AH63" s="669"/>
      <c r="AI63" s="554" t="s">
        <v>15</v>
      </c>
      <c r="AJ63" s="555"/>
    </row>
    <row r="64" spans="1:37" s="247" customFormat="1" ht="9.4499999999999993" customHeight="1"/>
    <row r="65" spans="1:53" s="247" customFormat="1" ht="21.75" customHeight="1">
      <c r="A65" s="537" t="s">
        <v>216</v>
      </c>
      <c r="B65" s="538"/>
      <c r="C65" s="538"/>
      <c r="D65" s="538"/>
      <c r="E65" s="538"/>
      <c r="F65" s="538"/>
      <c r="G65" s="538"/>
      <c r="H65" s="538"/>
      <c r="I65" s="538"/>
      <c r="J65" s="538"/>
      <c r="K65" s="538"/>
      <c r="L65" s="538"/>
      <c r="M65" s="538"/>
      <c r="N65" s="538"/>
      <c r="O65" s="538"/>
      <c r="P65" s="538"/>
      <c r="Q65" s="538"/>
      <c r="R65" s="538"/>
      <c r="S65" s="538"/>
      <c r="T65" s="538"/>
      <c r="U65" s="538"/>
      <c r="V65" s="538"/>
      <c r="W65" s="538"/>
      <c r="X65" s="538"/>
      <c r="Y65" s="538"/>
      <c r="Z65" s="538"/>
      <c r="AA65" s="538"/>
      <c r="AB65" s="538"/>
      <c r="AC65" s="538"/>
      <c r="AD65" s="538"/>
      <c r="AE65" s="538"/>
      <c r="AF65" s="538"/>
      <c r="AG65" s="538"/>
      <c r="AH65" s="538"/>
      <c r="AI65" s="538"/>
      <c r="AJ65" s="539"/>
    </row>
    <row r="66" spans="1:53" s="247" customFormat="1" ht="21.75" customHeight="1">
      <c r="A66" s="663"/>
      <c r="B66" s="664"/>
      <c r="C66" s="664"/>
      <c r="D66" s="664"/>
      <c r="E66" s="664"/>
      <c r="F66" s="664"/>
      <c r="G66" s="664"/>
      <c r="H66" s="664"/>
      <c r="I66" s="664"/>
      <c r="J66" s="664"/>
      <c r="K66" s="664"/>
      <c r="L66" s="664"/>
      <c r="M66" s="664"/>
      <c r="N66" s="664"/>
      <c r="O66" s="664"/>
      <c r="P66" s="664"/>
      <c r="Q66" s="664"/>
      <c r="R66" s="664"/>
      <c r="S66" s="664"/>
      <c r="T66" s="664"/>
      <c r="U66" s="664"/>
      <c r="V66" s="664"/>
      <c r="W66" s="664"/>
      <c r="X66" s="664"/>
      <c r="Y66" s="664"/>
      <c r="Z66" s="664"/>
      <c r="AA66" s="664"/>
      <c r="AB66" s="664"/>
      <c r="AC66" s="664"/>
      <c r="AD66" s="664"/>
      <c r="AE66" s="664"/>
      <c r="AF66" s="664"/>
      <c r="AG66" s="664"/>
      <c r="AH66" s="664"/>
      <c r="AI66" s="664"/>
      <c r="AJ66" s="665"/>
    </row>
    <row r="67" spans="1:53" s="247" customFormat="1" ht="21.75" customHeight="1">
      <c r="A67" s="663"/>
      <c r="B67" s="664"/>
      <c r="C67" s="664"/>
      <c r="D67" s="664"/>
      <c r="E67" s="664"/>
      <c r="F67" s="664"/>
      <c r="G67" s="664"/>
      <c r="H67" s="664"/>
      <c r="I67" s="664"/>
      <c r="J67" s="664"/>
      <c r="K67" s="664"/>
      <c r="L67" s="664"/>
      <c r="M67" s="664"/>
      <c r="N67" s="664"/>
      <c r="O67" s="664"/>
      <c r="P67" s="664"/>
      <c r="Q67" s="664"/>
      <c r="R67" s="664"/>
      <c r="S67" s="664"/>
      <c r="T67" s="664"/>
      <c r="U67" s="664"/>
      <c r="V67" s="664"/>
      <c r="W67" s="664"/>
      <c r="X67" s="664"/>
      <c r="Y67" s="664"/>
      <c r="Z67" s="664"/>
      <c r="AA67" s="664"/>
      <c r="AB67" s="664"/>
      <c r="AC67" s="664"/>
      <c r="AD67" s="664"/>
      <c r="AE67" s="664"/>
      <c r="AF67" s="664"/>
      <c r="AG67" s="664"/>
      <c r="AH67" s="664"/>
      <c r="AI67" s="664"/>
      <c r="AJ67" s="665"/>
    </row>
    <row r="68" spans="1:53" s="247" customFormat="1" ht="21.75" customHeight="1">
      <c r="A68" s="663"/>
      <c r="B68" s="664"/>
      <c r="C68" s="664"/>
      <c r="D68" s="664"/>
      <c r="E68" s="664"/>
      <c r="F68" s="664"/>
      <c r="G68" s="664"/>
      <c r="H68" s="664"/>
      <c r="I68" s="664"/>
      <c r="J68" s="664"/>
      <c r="K68" s="664"/>
      <c r="L68" s="664"/>
      <c r="M68" s="664"/>
      <c r="N68" s="664"/>
      <c r="O68" s="664"/>
      <c r="P68" s="664"/>
      <c r="Q68" s="664"/>
      <c r="R68" s="664"/>
      <c r="S68" s="664"/>
      <c r="T68" s="664"/>
      <c r="U68" s="664"/>
      <c r="V68" s="664"/>
      <c r="W68" s="664"/>
      <c r="X68" s="664"/>
      <c r="Y68" s="664"/>
      <c r="Z68" s="664"/>
      <c r="AA68" s="664"/>
      <c r="AB68" s="664"/>
      <c r="AC68" s="664"/>
      <c r="AD68" s="664"/>
      <c r="AE68" s="664"/>
      <c r="AF68" s="664"/>
      <c r="AG68" s="664"/>
      <c r="AH68" s="664"/>
      <c r="AI68" s="664"/>
      <c r="AJ68" s="665"/>
    </row>
    <row r="69" spans="1:53" s="247" customFormat="1" ht="21.75" customHeight="1">
      <c r="A69" s="663"/>
      <c r="B69" s="664"/>
      <c r="C69" s="664"/>
      <c r="D69" s="664"/>
      <c r="E69" s="664"/>
      <c r="F69" s="664"/>
      <c r="G69" s="664"/>
      <c r="H69" s="664"/>
      <c r="I69" s="664"/>
      <c r="J69" s="664"/>
      <c r="K69" s="664"/>
      <c r="L69" s="664"/>
      <c r="M69" s="664"/>
      <c r="N69" s="664"/>
      <c r="O69" s="664"/>
      <c r="P69" s="664"/>
      <c r="Q69" s="664"/>
      <c r="R69" s="664"/>
      <c r="S69" s="664"/>
      <c r="T69" s="664"/>
      <c r="U69" s="664"/>
      <c r="V69" s="664"/>
      <c r="W69" s="664"/>
      <c r="X69" s="664"/>
      <c r="Y69" s="664"/>
      <c r="Z69" s="664"/>
      <c r="AA69" s="664"/>
      <c r="AB69" s="664"/>
      <c r="AC69" s="664"/>
      <c r="AD69" s="664"/>
      <c r="AE69" s="664"/>
      <c r="AF69" s="664"/>
      <c r="AG69" s="664"/>
      <c r="AH69" s="664"/>
      <c r="AI69" s="664"/>
      <c r="AJ69" s="665"/>
    </row>
    <row r="70" spans="1:53" s="247" customFormat="1" ht="21.75" customHeight="1">
      <c r="A70" s="663"/>
      <c r="B70" s="664"/>
      <c r="C70" s="664"/>
      <c r="D70" s="664"/>
      <c r="E70" s="664"/>
      <c r="F70" s="664"/>
      <c r="G70" s="664"/>
      <c r="H70" s="664"/>
      <c r="I70" s="664"/>
      <c r="J70" s="664"/>
      <c r="K70" s="664"/>
      <c r="L70" s="664"/>
      <c r="M70" s="664"/>
      <c r="N70" s="664"/>
      <c r="O70" s="664"/>
      <c r="P70" s="664"/>
      <c r="Q70" s="664"/>
      <c r="R70" s="664"/>
      <c r="S70" s="664"/>
      <c r="T70" s="664"/>
      <c r="U70" s="664"/>
      <c r="V70" s="664"/>
      <c r="W70" s="664"/>
      <c r="X70" s="664"/>
      <c r="Y70" s="664"/>
      <c r="Z70" s="664"/>
      <c r="AA70" s="664"/>
      <c r="AB70" s="664"/>
      <c r="AC70" s="664"/>
      <c r="AD70" s="664"/>
      <c r="AE70" s="664"/>
      <c r="AF70" s="664"/>
      <c r="AG70" s="664"/>
      <c r="AH70" s="664"/>
      <c r="AI70" s="664"/>
      <c r="AJ70" s="665"/>
    </row>
    <row r="71" spans="1:53" s="247" customFormat="1" ht="12" customHeight="1"/>
    <row r="72" spans="1:53" s="247" customFormat="1" ht="21.75" customHeight="1">
      <c r="A72" s="537" t="s">
        <v>113</v>
      </c>
      <c r="B72" s="538"/>
      <c r="C72" s="538"/>
      <c r="D72" s="538"/>
      <c r="E72" s="538"/>
      <c r="F72" s="538"/>
      <c r="G72" s="538"/>
      <c r="H72" s="538"/>
      <c r="I72" s="538"/>
      <c r="J72" s="538"/>
      <c r="K72" s="538"/>
      <c r="L72" s="538"/>
      <c r="M72" s="538"/>
      <c r="N72" s="538"/>
      <c r="O72" s="538"/>
      <c r="P72" s="538"/>
      <c r="Q72" s="538"/>
      <c r="R72" s="538"/>
      <c r="S72" s="538"/>
      <c r="T72" s="538"/>
      <c r="U72" s="538"/>
      <c r="V72" s="538"/>
      <c r="W72" s="538"/>
      <c r="X72" s="538"/>
      <c r="Y72" s="538"/>
      <c r="Z72" s="538"/>
      <c r="AA72" s="538"/>
      <c r="AB72" s="538"/>
      <c r="AC72" s="538"/>
      <c r="AD72" s="538"/>
      <c r="AE72" s="538"/>
      <c r="AF72" s="538"/>
      <c r="AG72" s="538"/>
      <c r="AH72" s="538"/>
      <c r="AI72" s="538"/>
      <c r="AJ72" s="539"/>
    </row>
    <row r="73" spans="1:53" s="257" customFormat="1" ht="21.75" customHeight="1">
      <c r="A73" s="540" t="s">
        <v>114</v>
      </c>
      <c r="B73" s="541"/>
      <c r="C73" s="541"/>
      <c r="D73" s="541"/>
      <c r="E73" s="541"/>
      <c r="F73" s="541"/>
      <c r="G73" s="541"/>
      <c r="H73" s="541"/>
      <c r="I73" s="541"/>
      <c r="J73" s="541"/>
      <c r="K73" s="541"/>
      <c r="L73" s="541"/>
      <c r="M73" s="541"/>
      <c r="N73" s="541"/>
      <c r="O73" s="541"/>
      <c r="P73" s="541"/>
      <c r="Q73" s="541"/>
      <c r="R73" s="541"/>
      <c r="S73" s="541"/>
      <c r="T73" s="541"/>
      <c r="U73" s="541"/>
      <c r="V73" s="541"/>
      <c r="W73" s="541"/>
      <c r="X73" s="541"/>
      <c r="Y73" s="541"/>
      <c r="Z73" s="541"/>
      <c r="AA73" s="541"/>
      <c r="AB73" s="541"/>
      <c r="AC73" s="541"/>
      <c r="AD73" s="541"/>
      <c r="AE73" s="541"/>
      <c r="AF73" s="541"/>
      <c r="AG73" s="541"/>
      <c r="AH73" s="541"/>
      <c r="AI73" s="541"/>
      <c r="AJ73" s="542"/>
      <c r="AK73" s="247"/>
      <c r="AL73" s="247"/>
      <c r="AM73" s="247"/>
      <c r="AN73" s="247"/>
      <c r="AO73" s="247"/>
      <c r="AP73" s="247"/>
      <c r="AQ73" s="247"/>
      <c r="AR73" s="247"/>
      <c r="AS73" s="247"/>
      <c r="AT73" s="247"/>
      <c r="AU73" s="247"/>
      <c r="AV73" s="247"/>
      <c r="AW73" s="247"/>
      <c r="AX73" s="247"/>
      <c r="AY73" s="247"/>
      <c r="AZ73" s="247"/>
      <c r="BA73" s="247"/>
    </row>
    <row r="74" spans="1:53" s="247" customFormat="1" ht="16.2" customHeight="1">
      <c r="A74" s="544" t="s">
        <v>115</v>
      </c>
      <c r="B74" s="545"/>
      <c r="C74" s="545"/>
      <c r="D74" s="672"/>
      <c r="E74" s="672"/>
      <c r="F74" s="672"/>
      <c r="G74" s="672"/>
      <c r="H74" s="672"/>
      <c r="I74" s="545" t="s">
        <v>116</v>
      </c>
      <c r="J74" s="545"/>
      <c r="K74" s="545"/>
      <c r="L74" s="673"/>
      <c r="M74" s="673"/>
      <c r="N74" s="673"/>
      <c r="O74" s="673"/>
      <c r="P74" s="545" t="s">
        <v>144</v>
      </c>
      <c r="Q74" s="545"/>
      <c r="R74" s="545"/>
      <c r="S74" s="545"/>
      <c r="T74" s="545"/>
      <c r="U74" s="545"/>
      <c r="V74" s="545"/>
      <c r="W74" s="672"/>
      <c r="X74" s="672"/>
      <c r="Y74" s="672"/>
      <c r="Z74" s="672"/>
      <c r="AA74" s="545" t="s">
        <v>117</v>
      </c>
      <c r="AB74" s="545"/>
      <c r="AC74" s="545"/>
      <c r="AD74" s="672"/>
      <c r="AE74" s="672"/>
      <c r="AF74" s="672"/>
      <c r="AG74" s="672"/>
      <c r="AH74" s="545" t="s">
        <v>145</v>
      </c>
      <c r="AI74" s="545"/>
      <c r="AJ74" s="674"/>
    </row>
    <row r="75" spans="1:53" s="247" customFormat="1" ht="12.45" customHeight="1">
      <c r="A75" s="546" t="s">
        <v>146</v>
      </c>
      <c r="B75" s="547"/>
      <c r="C75" s="547"/>
      <c r="D75" s="547"/>
      <c r="E75" s="547"/>
      <c r="F75" s="547"/>
      <c r="G75" s="547"/>
      <c r="H75" s="547"/>
      <c r="I75" s="547"/>
      <c r="J75" s="547"/>
      <c r="K75" s="547"/>
      <c r="L75" s="547"/>
      <c r="M75" s="547"/>
      <c r="N75" s="547"/>
      <c r="O75" s="547"/>
      <c r="P75" s="547"/>
      <c r="Q75" s="547"/>
      <c r="R75" s="547"/>
      <c r="S75" s="547"/>
      <c r="T75" s="547"/>
      <c r="U75" s="547"/>
      <c r="V75" s="547"/>
      <c r="W75" s="547"/>
      <c r="X75" s="547"/>
      <c r="Y75" s="547"/>
      <c r="Z75" s="547"/>
      <c r="AA75" s="547"/>
      <c r="AB75" s="547"/>
      <c r="AC75" s="547"/>
      <c r="AD75" s="547"/>
      <c r="AE75" s="547"/>
      <c r="AF75" s="547"/>
      <c r="AG75" s="547"/>
      <c r="AH75" s="547"/>
      <c r="AI75" s="547"/>
      <c r="AJ75" s="548"/>
    </row>
    <row r="76" spans="1:53" s="247" customFormat="1" ht="21.6" customHeight="1">
      <c r="A76" s="537" t="s">
        <v>353</v>
      </c>
      <c r="B76" s="538"/>
      <c r="C76" s="538"/>
      <c r="D76" s="538"/>
      <c r="E76" s="538"/>
      <c r="F76" s="538"/>
      <c r="G76" s="538"/>
      <c r="H76" s="538"/>
      <c r="I76" s="538"/>
      <c r="J76" s="538"/>
      <c r="K76" s="538"/>
      <c r="L76" s="538"/>
      <c r="M76" s="538"/>
      <c r="N76" s="538"/>
      <c r="O76" s="538"/>
      <c r="P76" s="538"/>
      <c r="Q76" s="538"/>
      <c r="R76" s="538"/>
      <c r="S76" s="538"/>
      <c r="T76" s="538"/>
      <c r="U76" s="538"/>
      <c r="V76" s="538"/>
      <c r="W76" s="538"/>
      <c r="X76" s="538"/>
      <c r="Y76" s="538"/>
      <c r="Z76" s="538"/>
      <c r="AA76" s="538"/>
      <c r="AB76" s="538"/>
      <c r="AC76" s="538"/>
      <c r="AD76" s="538"/>
      <c r="AE76" s="538"/>
      <c r="AF76" s="538"/>
      <c r="AG76" s="538"/>
      <c r="AH76" s="538"/>
      <c r="AI76" s="538"/>
      <c r="AJ76" s="539"/>
    </row>
    <row r="77" spans="1:53" s="247" customFormat="1" ht="12.45" customHeight="1">
      <c r="A77" s="540" t="s">
        <v>148</v>
      </c>
      <c r="B77" s="541"/>
      <c r="C77" s="541"/>
      <c r="D77" s="541"/>
      <c r="E77" s="541"/>
      <c r="F77" s="541"/>
      <c r="G77" s="541"/>
      <c r="H77" s="541"/>
      <c r="I77" s="541"/>
      <c r="J77" s="541"/>
      <c r="K77" s="541"/>
      <c r="L77" s="541"/>
      <c r="M77" s="541"/>
      <c r="N77" s="541"/>
      <c r="O77" s="541"/>
      <c r="P77" s="541"/>
      <c r="Q77" s="541"/>
      <c r="R77" s="541"/>
      <c r="S77" s="541"/>
      <c r="T77" s="541"/>
      <c r="U77" s="541"/>
      <c r="V77" s="541"/>
      <c r="W77" s="541"/>
      <c r="X77" s="541"/>
      <c r="Y77" s="541"/>
      <c r="Z77" s="541"/>
      <c r="AA77" s="541"/>
      <c r="AB77" s="541"/>
      <c r="AC77" s="541"/>
      <c r="AD77" s="541"/>
      <c r="AE77" s="541"/>
      <c r="AF77" s="541"/>
      <c r="AG77" s="541"/>
      <c r="AH77" s="541"/>
      <c r="AI77" s="541"/>
      <c r="AJ77" s="542"/>
    </row>
    <row r="78" spans="1:53" s="247" customFormat="1" ht="12.45" customHeight="1">
      <c r="A78" s="528" t="s">
        <v>354</v>
      </c>
      <c r="B78" s="529"/>
      <c r="C78" s="529"/>
      <c r="D78" s="529"/>
      <c r="E78" s="529"/>
      <c r="F78" s="529"/>
      <c r="G78" s="529"/>
      <c r="H78" s="529"/>
      <c r="I78" s="529"/>
      <c r="J78" s="529"/>
      <c r="K78" s="529"/>
      <c r="L78" s="529"/>
      <c r="M78" s="529"/>
      <c r="N78" s="529"/>
      <c r="O78" s="529"/>
      <c r="P78" s="529"/>
      <c r="Q78" s="529"/>
      <c r="R78" s="529"/>
      <c r="S78" s="529"/>
      <c r="T78" s="530"/>
      <c r="U78" s="666"/>
      <c r="V78" s="667"/>
      <c r="W78" s="667"/>
      <c r="X78" s="667"/>
      <c r="Y78" s="667"/>
      <c r="Z78" s="667"/>
      <c r="AA78" s="667"/>
      <c r="AB78" s="667"/>
      <c r="AC78" s="667"/>
      <c r="AD78" s="667"/>
      <c r="AE78" s="667"/>
      <c r="AF78" s="667"/>
      <c r="AG78" s="667"/>
      <c r="AH78" s="667"/>
      <c r="AI78" s="667"/>
      <c r="AJ78" s="668"/>
    </row>
    <row r="79" spans="1:53" s="247" customFormat="1" ht="12.45" customHeight="1">
      <c r="A79" s="534" t="s">
        <v>149</v>
      </c>
      <c r="B79" s="535"/>
      <c r="C79" s="535"/>
      <c r="D79" s="535"/>
      <c r="E79" s="535"/>
      <c r="F79" s="535"/>
      <c r="G79" s="535"/>
      <c r="H79" s="535"/>
      <c r="I79" s="535"/>
      <c r="J79" s="535"/>
      <c r="K79" s="535"/>
      <c r="L79" s="535"/>
      <c r="M79" s="535"/>
      <c r="N79" s="535"/>
      <c r="O79" s="535"/>
      <c r="P79" s="535"/>
      <c r="Q79" s="535"/>
      <c r="R79" s="535"/>
      <c r="S79" s="535"/>
      <c r="T79" s="535"/>
      <c r="U79" s="535"/>
      <c r="V79" s="535"/>
      <c r="W79" s="535"/>
      <c r="X79" s="535"/>
      <c r="Y79" s="535"/>
      <c r="Z79" s="535"/>
      <c r="AA79" s="535"/>
      <c r="AB79" s="535"/>
      <c r="AC79" s="535"/>
      <c r="AD79" s="535"/>
      <c r="AE79" s="535"/>
      <c r="AF79" s="535"/>
      <c r="AG79" s="535"/>
      <c r="AH79" s="535"/>
      <c r="AI79" s="535"/>
      <c r="AJ79" s="536"/>
    </row>
    <row r="80" spans="1:53" s="247" customFormat="1" ht="21.75" customHeight="1">
      <c r="A80" s="537" t="s">
        <v>147</v>
      </c>
      <c r="B80" s="538"/>
      <c r="C80" s="538"/>
      <c r="D80" s="538"/>
      <c r="E80" s="538"/>
      <c r="F80" s="538"/>
      <c r="G80" s="538"/>
      <c r="H80" s="538"/>
      <c r="I80" s="538"/>
      <c r="J80" s="538"/>
      <c r="K80" s="538"/>
      <c r="L80" s="538"/>
      <c r="M80" s="538"/>
      <c r="N80" s="538"/>
      <c r="O80" s="538"/>
      <c r="P80" s="538"/>
      <c r="Q80" s="538"/>
      <c r="R80" s="538"/>
      <c r="S80" s="538"/>
      <c r="T80" s="538"/>
      <c r="U80" s="538"/>
      <c r="V80" s="538"/>
      <c r="W80" s="538"/>
      <c r="X80" s="538"/>
      <c r="Y80" s="538"/>
      <c r="Z80" s="538"/>
      <c r="AA80" s="538"/>
      <c r="AB80" s="538"/>
      <c r="AC80" s="538"/>
      <c r="AD80" s="538"/>
      <c r="AE80" s="538"/>
      <c r="AF80" s="538"/>
      <c r="AG80" s="538"/>
      <c r="AH80" s="538"/>
      <c r="AI80" s="538"/>
      <c r="AJ80" s="539"/>
    </row>
    <row r="81" spans="1:36" s="247" customFormat="1" ht="12.75" customHeight="1">
      <c r="A81" s="540" t="s">
        <v>148</v>
      </c>
      <c r="B81" s="541"/>
      <c r="C81" s="541"/>
      <c r="D81" s="541"/>
      <c r="E81" s="541"/>
      <c r="F81" s="541"/>
      <c r="G81" s="541"/>
      <c r="H81" s="541"/>
      <c r="I81" s="541"/>
      <c r="J81" s="541"/>
      <c r="K81" s="541"/>
      <c r="L81" s="541"/>
      <c r="M81" s="541"/>
      <c r="N81" s="541"/>
      <c r="O81" s="541"/>
      <c r="P81" s="541"/>
      <c r="Q81" s="541"/>
      <c r="R81" s="541"/>
      <c r="S81" s="541"/>
      <c r="T81" s="541"/>
      <c r="U81" s="541"/>
      <c r="V81" s="541"/>
      <c r="W81" s="541"/>
      <c r="X81" s="541"/>
      <c r="Y81" s="541"/>
      <c r="Z81" s="541"/>
      <c r="AA81" s="541"/>
      <c r="AB81" s="541"/>
      <c r="AC81" s="541"/>
      <c r="AD81" s="541"/>
      <c r="AE81" s="541"/>
      <c r="AF81" s="541"/>
      <c r="AG81" s="541"/>
      <c r="AH81" s="541"/>
      <c r="AI81" s="541"/>
      <c r="AJ81" s="542"/>
    </row>
    <row r="82" spans="1:36" s="247" customFormat="1" ht="12.45" customHeight="1">
      <c r="A82" s="528" t="s">
        <v>217</v>
      </c>
      <c r="B82" s="529"/>
      <c r="C82" s="529"/>
      <c r="D82" s="529"/>
      <c r="E82" s="529"/>
      <c r="F82" s="529"/>
      <c r="G82" s="529"/>
      <c r="H82" s="529"/>
      <c r="I82" s="529"/>
      <c r="J82" s="529"/>
      <c r="K82" s="529"/>
      <c r="L82" s="529"/>
      <c r="M82" s="529"/>
      <c r="N82" s="529"/>
      <c r="O82" s="529"/>
      <c r="P82" s="529"/>
      <c r="Q82" s="529"/>
      <c r="R82" s="529"/>
      <c r="S82" s="529"/>
      <c r="T82" s="530"/>
      <c r="U82" s="666"/>
      <c r="V82" s="667"/>
      <c r="W82" s="667"/>
      <c r="X82" s="667"/>
      <c r="Y82" s="667"/>
      <c r="Z82" s="667"/>
      <c r="AA82" s="667"/>
      <c r="AB82" s="667"/>
      <c r="AC82" s="667"/>
      <c r="AD82" s="667"/>
      <c r="AE82" s="667"/>
      <c r="AF82" s="667"/>
      <c r="AG82" s="667"/>
      <c r="AH82" s="667"/>
      <c r="AI82" s="667"/>
      <c r="AJ82" s="668"/>
    </row>
    <row r="83" spans="1:36" s="247" customFormat="1" ht="12.45" customHeight="1">
      <c r="A83" s="528" t="s">
        <v>218</v>
      </c>
      <c r="B83" s="529"/>
      <c r="C83" s="529"/>
      <c r="D83" s="529"/>
      <c r="E83" s="529"/>
      <c r="F83" s="529"/>
      <c r="G83" s="529"/>
      <c r="H83" s="529"/>
      <c r="I83" s="529"/>
      <c r="J83" s="529"/>
      <c r="K83" s="529"/>
      <c r="L83" s="529"/>
      <c r="M83" s="529"/>
      <c r="N83" s="529"/>
      <c r="O83" s="529"/>
      <c r="P83" s="529"/>
      <c r="Q83" s="529"/>
      <c r="R83" s="529"/>
      <c r="S83" s="529"/>
      <c r="T83" s="530"/>
      <c r="U83" s="666"/>
      <c r="V83" s="667"/>
      <c r="W83" s="667"/>
      <c r="X83" s="667"/>
      <c r="Y83" s="667"/>
      <c r="Z83" s="667"/>
      <c r="AA83" s="667"/>
      <c r="AB83" s="667"/>
      <c r="AC83" s="667"/>
      <c r="AD83" s="667"/>
      <c r="AE83" s="667"/>
      <c r="AF83" s="667"/>
      <c r="AG83" s="667"/>
      <c r="AH83" s="667"/>
      <c r="AI83" s="667"/>
      <c r="AJ83" s="668"/>
    </row>
    <row r="84" spans="1:36" s="247" customFormat="1" ht="10.95" customHeight="1">
      <c r="A84" s="534" t="s">
        <v>149</v>
      </c>
      <c r="B84" s="535"/>
      <c r="C84" s="535"/>
      <c r="D84" s="535"/>
      <c r="E84" s="535"/>
      <c r="F84" s="535"/>
      <c r="G84" s="535"/>
      <c r="H84" s="535"/>
      <c r="I84" s="535"/>
      <c r="J84" s="535"/>
      <c r="K84" s="535"/>
      <c r="L84" s="535"/>
      <c r="M84" s="535"/>
      <c r="N84" s="535"/>
      <c r="O84" s="535"/>
      <c r="P84" s="535"/>
      <c r="Q84" s="535"/>
      <c r="R84" s="535"/>
      <c r="S84" s="535"/>
      <c r="T84" s="535"/>
      <c r="U84" s="535"/>
      <c r="V84" s="535"/>
      <c r="W84" s="535"/>
      <c r="X84" s="535"/>
      <c r="Y84" s="535"/>
      <c r="Z84" s="535"/>
      <c r="AA84" s="535"/>
      <c r="AB84" s="535"/>
      <c r="AC84" s="535"/>
      <c r="AD84" s="535"/>
      <c r="AE84" s="535"/>
      <c r="AF84" s="535"/>
      <c r="AG84" s="535"/>
      <c r="AH84" s="535"/>
      <c r="AI84" s="535"/>
      <c r="AJ84" s="536"/>
    </row>
    <row r="85" spans="1:36" s="247" customFormat="1" ht="15.9" customHeight="1">
      <c r="A85" s="537" t="s">
        <v>150</v>
      </c>
      <c r="B85" s="538"/>
      <c r="C85" s="538"/>
      <c r="D85" s="538"/>
      <c r="E85" s="538"/>
      <c r="F85" s="538"/>
      <c r="G85" s="538"/>
      <c r="H85" s="538"/>
      <c r="I85" s="538"/>
      <c r="J85" s="538"/>
      <c r="K85" s="538"/>
      <c r="L85" s="538"/>
      <c r="M85" s="538"/>
      <c r="N85" s="538"/>
      <c r="O85" s="538"/>
      <c r="P85" s="538"/>
      <c r="Q85" s="538"/>
      <c r="R85" s="538"/>
      <c r="S85" s="538"/>
      <c r="T85" s="538"/>
      <c r="U85" s="538"/>
      <c r="V85" s="538"/>
      <c r="W85" s="538"/>
      <c r="X85" s="538"/>
      <c r="Y85" s="538"/>
      <c r="Z85" s="538"/>
      <c r="AA85" s="538"/>
      <c r="AB85" s="538"/>
      <c r="AC85" s="538"/>
      <c r="AD85" s="538"/>
      <c r="AE85" s="538"/>
      <c r="AF85" s="538"/>
      <c r="AG85" s="538"/>
      <c r="AH85" s="538"/>
      <c r="AI85" s="538"/>
      <c r="AJ85" s="539"/>
    </row>
    <row r="86" spans="1:36" s="247" customFormat="1" ht="15.9" customHeight="1">
      <c r="A86" s="710"/>
      <c r="B86" s="711"/>
      <c r="C86" s="711"/>
      <c r="D86" s="711"/>
      <c r="E86" s="711"/>
      <c r="F86" s="711"/>
      <c r="G86" s="711"/>
      <c r="H86" s="711"/>
      <c r="I86" s="711"/>
      <c r="J86" s="711"/>
      <c r="K86" s="711"/>
      <c r="L86" s="711"/>
      <c r="M86" s="711"/>
      <c r="N86" s="711"/>
      <c r="O86" s="711"/>
      <c r="P86" s="711"/>
      <c r="Q86" s="711"/>
      <c r="R86" s="711"/>
      <c r="S86" s="711"/>
      <c r="T86" s="711"/>
      <c r="U86" s="711"/>
      <c r="V86" s="711"/>
      <c r="W86" s="711"/>
      <c r="X86" s="711"/>
      <c r="Y86" s="711"/>
      <c r="Z86" s="711"/>
      <c r="AA86" s="711"/>
      <c r="AB86" s="711"/>
      <c r="AC86" s="711"/>
      <c r="AD86" s="711"/>
      <c r="AE86" s="711"/>
      <c r="AF86" s="711"/>
      <c r="AG86" s="711"/>
      <c r="AH86" s="711"/>
      <c r="AI86" s="711"/>
      <c r="AJ86" s="712"/>
    </row>
    <row r="87" spans="1:36" s="247" customFormat="1" ht="15.9" customHeight="1">
      <c r="A87" s="710"/>
      <c r="B87" s="711"/>
      <c r="C87" s="711"/>
      <c r="D87" s="711"/>
      <c r="E87" s="711"/>
      <c r="F87" s="711"/>
      <c r="G87" s="711"/>
      <c r="H87" s="711"/>
      <c r="I87" s="711"/>
      <c r="J87" s="711"/>
      <c r="K87" s="711"/>
      <c r="L87" s="711"/>
      <c r="M87" s="711"/>
      <c r="N87" s="711"/>
      <c r="O87" s="711"/>
      <c r="P87" s="711"/>
      <c r="Q87" s="711"/>
      <c r="R87" s="711"/>
      <c r="S87" s="711"/>
      <c r="T87" s="711"/>
      <c r="U87" s="711"/>
      <c r="V87" s="711"/>
      <c r="W87" s="711"/>
      <c r="X87" s="711"/>
      <c r="Y87" s="711"/>
      <c r="Z87" s="711"/>
      <c r="AA87" s="711"/>
      <c r="AB87" s="711"/>
      <c r="AC87" s="711"/>
      <c r="AD87" s="711"/>
      <c r="AE87" s="711"/>
      <c r="AF87" s="711"/>
      <c r="AG87" s="711"/>
      <c r="AH87" s="711"/>
      <c r="AI87" s="711"/>
      <c r="AJ87" s="712"/>
    </row>
    <row r="88" spans="1:36" s="247" customFormat="1" ht="15.9" customHeight="1">
      <c r="A88" s="710"/>
      <c r="B88" s="711"/>
      <c r="C88" s="711"/>
      <c r="D88" s="711"/>
      <c r="E88" s="711"/>
      <c r="F88" s="711"/>
      <c r="G88" s="711"/>
      <c r="H88" s="711"/>
      <c r="I88" s="711"/>
      <c r="J88" s="711"/>
      <c r="K88" s="711"/>
      <c r="L88" s="711"/>
      <c r="M88" s="711"/>
      <c r="N88" s="711"/>
      <c r="O88" s="711"/>
      <c r="P88" s="711"/>
      <c r="Q88" s="711"/>
      <c r="R88" s="711"/>
      <c r="S88" s="711"/>
      <c r="T88" s="711"/>
      <c r="U88" s="711"/>
      <c r="V88" s="711"/>
      <c r="W88" s="711"/>
      <c r="X88" s="711"/>
      <c r="Y88" s="711"/>
      <c r="Z88" s="711"/>
      <c r="AA88" s="711"/>
      <c r="AB88" s="711"/>
      <c r="AC88" s="711"/>
      <c r="AD88" s="711"/>
      <c r="AE88" s="711"/>
      <c r="AF88" s="711"/>
      <c r="AG88" s="711"/>
      <c r="AH88" s="711"/>
      <c r="AI88" s="711"/>
      <c r="AJ88" s="712"/>
    </row>
    <row r="89" spans="1:36" s="247" customFormat="1" ht="15.9" customHeight="1">
      <c r="A89" s="710"/>
      <c r="B89" s="711"/>
      <c r="C89" s="711"/>
      <c r="D89" s="711"/>
      <c r="E89" s="711"/>
      <c r="F89" s="711"/>
      <c r="G89" s="711"/>
      <c r="H89" s="711"/>
      <c r="I89" s="711"/>
      <c r="J89" s="711"/>
      <c r="K89" s="711"/>
      <c r="L89" s="711"/>
      <c r="M89" s="711"/>
      <c r="N89" s="711"/>
      <c r="O89" s="711"/>
      <c r="P89" s="711"/>
      <c r="Q89" s="711"/>
      <c r="R89" s="711"/>
      <c r="S89" s="711"/>
      <c r="T89" s="711"/>
      <c r="U89" s="711"/>
      <c r="V89" s="711"/>
      <c r="W89" s="711"/>
      <c r="X89" s="711"/>
      <c r="Y89" s="711"/>
      <c r="Z89" s="711"/>
      <c r="AA89" s="711"/>
      <c r="AB89" s="711"/>
      <c r="AC89" s="711"/>
      <c r="AD89" s="711"/>
      <c r="AE89" s="711"/>
      <c r="AF89" s="711"/>
      <c r="AG89" s="711"/>
      <c r="AH89" s="711"/>
      <c r="AI89" s="711"/>
      <c r="AJ89" s="712"/>
    </row>
    <row r="90" spans="1:36" s="247" customFormat="1" ht="15.9" customHeight="1">
      <c r="A90" s="710"/>
      <c r="B90" s="711"/>
      <c r="C90" s="711"/>
      <c r="D90" s="711"/>
      <c r="E90" s="711"/>
      <c r="F90" s="711"/>
      <c r="G90" s="711"/>
      <c r="H90" s="711"/>
      <c r="I90" s="711"/>
      <c r="J90" s="711"/>
      <c r="K90" s="711"/>
      <c r="L90" s="711"/>
      <c r="M90" s="711"/>
      <c r="N90" s="711"/>
      <c r="O90" s="711"/>
      <c r="P90" s="711"/>
      <c r="Q90" s="711"/>
      <c r="R90" s="711"/>
      <c r="S90" s="711"/>
      <c r="T90" s="711"/>
      <c r="U90" s="711"/>
      <c r="V90" s="711"/>
      <c r="W90" s="711"/>
      <c r="X90" s="711"/>
      <c r="Y90" s="711"/>
      <c r="Z90" s="711"/>
      <c r="AA90" s="711"/>
      <c r="AB90" s="711"/>
      <c r="AC90" s="711"/>
      <c r="AD90" s="711"/>
      <c r="AE90" s="711"/>
      <c r="AF90" s="711"/>
      <c r="AG90" s="711"/>
      <c r="AH90" s="711"/>
      <c r="AI90" s="711"/>
      <c r="AJ90" s="712"/>
    </row>
    <row r="91" spans="1:36" s="247" customFormat="1" ht="15.9" customHeight="1">
      <c r="A91" s="710"/>
      <c r="B91" s="711"/>
      <c r="C91" s="711"/>
      <c r="D91" s="711"/>
      <c r="E91" s="711"/>
      <c r="F91" s="711"/>
      <c r="G91" s="711"/>
      <c r="H91" s="711"/>
      <c r="I91" s="711"/>
      <c r="J91" s="711"/>
      <c r="K91" s="711"/>
      <c r="L91" s="711"/>
      <c r="M91" s="711"/>
      <c r="N91" s="711"/>
      <c r="O91" s="711"/>
      <c r="P91" s="711"/>
      <c r="Q91" s="711"/>
      <c r="R91" s="711"/>
      <c r="S91" s="711"/>
      <c r="T91" s="711"/>
      <c r="U91" s="711"/>
      <c r="V91" s="711"/>
      <c r="W91" s="711"/>
      <c r="X91" s="711"/>
      <c r="Y91" s="711"/>
      <c r="Z91" s="711"/>
      <c r="AA91" s="711"/>
      <c r="AB91" s="711"/>
      <c r="AC91" s="711"/>
      <c r="AD91" s="711"/>
      <c r="AE91" s="711"/>
      <c r="AF91" s="711"/>
      <c r="AG91" s="711"/>
      <c r="AH91" s="711"/>
      <c r="AI91" s="711"/>
      <c r="AJ91" s="712"/>
    </row>
    <row r="92" spans="1:36" s="247" customFormat="1" ht="15.9" customHeight="1">
      <c r="A92" s="710"/>
      <c r="B92" s="711"/>
      <c r="C92" s="711"/>
      <c r="D92" s="711"/>
      <c r="E92" s="711"/>
      <c r="F92" s="711"/>
      <c r="G92" s="711"/>
      <c r="H92" s="711"/>
      <c r="I92" s="711"/>
      <c r="J92" s="711"/>
      <c r="K92" s="711"/>
      <c r="L92" s="711"/>
      <c r="M92" s="711"/>
      <c r="N92" s="711"/>
      <c r="O92" s="711"/>
      <c r="P92" s="711"/>
      <c r="Q92" s="711"/>
      <c r="R92" s="711"/>
      <c r="S92" s="711"/>
      <c r="T92" s="711"/>
      <c r="U92" s="711"/>
      <c r="V92" s="711"/>
      <c r="W92" s="711"/>
      <c r="X92" s="711"/>
      <c r="Y92" s="711"/>
      <c r="Z92" s="711"/>
      <c r="AA92" s="711"/>
      <c r="AB92" s="711"/>
      <c r="AC92" s="711"/>
      <c r="AD92" s="711"/>
      <c r="AE92" s="711"/>
      <c r="AF92" s="711"/>
      <c r="AG92" s="711"/>
      <c r="AH92" s="711"/>
      <c r="AI92" s="711"/>
      <c r="AJ92" s="712"/>
    </row>
    <row r="93" spans="1:36" s="247" customFormat="1" ht="16.5" customHeight="1">
      <c r="A93" s="710"/>
      <c r="B93" s="711"/>
      <c r="C93" s="711"/>
      <c r="D93" s="711"/>
      <c r="E93" s="711"/>
      <c r="F93" s="711"/>
      <c r="G93" s="711"/>
      <c r="H93" s="711"/>
      <c r="I93" s="711"/>
      <c r="J93" s="711"/>
      <c r="K93" s="711"/>
      <c r="L93" s="711"/>
      <c r="M93" s="711"/>
      <c r="N93" s="711"/>
      <c r="O93" s="711"/>
      <c r="P93" s="711"/>
      <c r="Q93" s="711"/>
      <c r="R93" s="711"/>
      <c r="S93" s="711"/>
      <c r="T93" s="711"/>
      <c r="U93" s="711"/>
      <c r="V93" s="711"/>
      <c r="W93" s="711"/>
      <c r="X93" s="711"/>
      <c r="Y93" s="711"/>
      <c r="Z93" s="711"/>
      <c r="AA93" s="711"/>
      <c r="AB93" s="711"/>
      <c r="AC93" s="711"/>
      <c r="AD93" s="711"/>
      <c r="AE93" s="711"/>
      <c r="AF93" s="711"/>
      <c r="AG93" s="711"/>
      <c r="AH93" s="711"/>
      <c r="AI93" s="711"/>
      <c r="AJ93" s="712"/>
    </row>
    <row r="94" spans="1:36" s="247" customFormat="1" ht="15.9" customHeight="1">
      <c r="A94" s="710"/>
      <c r="B94" s="711"/>
      <c r="C94" s="711"/>
      <c r="D94" s="711"/>
      <c r="E94" s="711"/>
      <c r="F94" s="711"/>
      <c r="G94" s="711"/>
      <c r="H94" s="711"/>
      <c r="I94" s="711"/>
      <c r="J94" s="711"/>
      <c r="K94" s="711"/>
      <c r="L94" s="711"/>
      <c r="M94" s="711"/>
      <c r="N94" s="711"/>
      <c r="O94" s="711"/>
      <c r="P94" s="711"/>
      <c r="Q94" s="711"/>
      <c r="R94" s="711"/>
      <c r="S94" s="711"/>
      <c r="T94" s="711"/>
      <c r="U94" s="711"/>
      <c r="V94" s="711"/>
      <c r="W94" s="711"/>
      <c r="X94" s="711"/>
      <c r="Y94" s="711"/>
      <c r="Z94" s="711"/>
      <c r="AA94" s="711"/>
      <c r="AB94" s="711"/>
      <c r="AC94" s="711"/>
      <c r="AD94" s="711"/>
      <c r="AE94" s="711"/>
      <c r="AF94" s="711"/>
      <c r="AG94" s="711"/>
      <c r="AH94" s="711"/>
      <c r="AI94" s="711"/>
      <c r="AJ94" s="712"/>
    </row>
    <row r="95" spans="1:36" s="247" customFormat="1" ht="15.9" customHeight="1">
      <c r="A95" s="710"/>
      <c r="B95" s="711"/>
      <c r="C95" s="711"/>
      <c r="D95" s="711"/>
      <c r="E95" s="711"/>
      <c r="F95" s="711"/>
      <c r="G95" s="711"/>
      <c r="H95" s="711"/>
      <c r="I95" s="711"/>
      <c r="J95" s="711"/>
      <c r="K95" s="711"/>
      <c r="L95" s="711"/>
      <c r="M95" s="711"/>
      <c r="N95" s="711"/>
      <c r="O95" s="711"/>
      <c r="P95" s="711"/>
      <c r="Q95" s="711"/>
      <c r="R95" s="711"/>
      <c r="S95" s="711"/>
      <c r="T95" s="711"/>
      <c r="U95" s="711"/>
      <c r="V95" s="711"/>
      <c r="W95" s="711"/>
      <c r="X95" s="711"/>
      <c r="Y95" s="711"/>
      <c r="Z95" s="711"/>
      <c r="AA95" s="711"/>
      <c r="AB95" s="711"/>
      <c r="AC95" s="711"/>
      <c r="AD95" s="711"/>
      <c r="AE95" s="711"/>
      <c r="AF95" s="711"/>
      <c r="AG95" s="711"/>
      <c r="AH95" s="711"/>
      <c r="AI95" s="711"/>
      <c r="AJ95" s="712"/>
    </row>
    <row r="96" spans="1:36" s="247" customFormat="1" ht="15.9" customHeight="1">
      <c r="A96" s="710"/>
      <c r="B96" s="711"/>
      <c r="C96" s="711"/>
      <c r="D96" s="711"/>
      <c r="E96" s="711"/>
      <c r="F96" s="711"/>
      <c r="G96" s="711"/>
      <c r="H96" s="711"/>
      <c r="I96" s="711"/>
      <c r="J96" s="711"/>
      <c r="K96" s="711"/>
      <c r="L96" s="711"/>
      <c r="M96" s="711"/>
      <c r="N96" s="711"/>
      <c r="O96" s="711"/>
      <c r="P96" s="711"/>
      <c r="Q96" s="711"/>
      <c r="R96" s="711"/>
      <c r="S96" s="711"/>
      <c r="T96" s="711"/>
      <c r="U96" s="711"/>
      <c r="V96" s="711"/>
      <c r="W96" s="711"/>
      <c r="X96" s="711"/>
      <c r="Y96" s="711"/>
      <c r="Z96" s="711"/>
      <c r="AA96" s="711"/>
      <c r="AB96" s="711"/>
      <c r="AC96" s="711"/>
      <c r="AD96" s="711"/>
      <c r="AE96" s="711"/>
      <c r="AF96" s="711"/>
      <c r="AG96" s="711"/>
      <c r="AH96" s="711"/>
      <c r="AI96" s="711"/>
      <c r="AJ96" s="712"/>
    </row>
    <row r="97" spans="1:53" s="247" customFormat="1" ht="15.9" customHeight="1">
      <c r="A97" s="710"/>
      <c r="B97" s="711"/>
      <c r="C97" s="711"/>
      <c r="D97" s="711"/>
      <c r="E97" s="711"/>
      <c r="F97" s="711"/>
      <c r="G97" s="711"/>
      <c r="H97" s="711"/>
      <c r="I97" s="711"/>
      <c r="J97" s="711"/>
      <c r="K97" s="711"/>
      <c r="L97" s="711"/>
      <c r="M97" s="711"/>
      <c r="N97" s="711"/>
      <c r="O97" s="711"/>
      <c r="P97" s="711"/>
      <c r="Q97" s="711"/>
      <c r="R97" s="711"/>
      <c r="S97" s="711"/>
      <c r="T97" s="711"/>
      <c r="U97" s="711"/>
      <c r="V97" s="711"/>
      <c r="W97" s="711"/>
      <c r="X97" s="711"/>
      <c r="Y97" s="711"/>
      <c r="Z97" s="711"/>
      <c r="AA97" s="711"/>
      <c r="AB97" s="711"/>
      <c r="AC97" s="711"/>
      <c r="AD97" s="711"/>
      <c r="AE97" s="711"/>
      <c r="AF97" s="711"/>
      <c r="AG97" s="711"/>
      <c r="AH97" s="711"/>
      <c r="AI97" s="711"/>
      <c r="AJ97" s="712"/>
    </row>
    <row r="98" spans="1:53" s="247" customFormat="1" ht="10.5" customHeight="1">
      <c r="A98" s="710"/>
      <c r="B98" s="711"/>
      <c r="C98" s="711"/>
      <c r="D98" s="711"/>
      <c r="E98" s="711"/>
      <c r="F98" s="711"/>
      <c r="G98" s="711"/>
      <c r="H98" s="711"/>
      <c r="I98" s="711"/>
      <c r="J98" s="711"/>
      <c r="K98" s="711"/>
      <c r="L98" s="711"/>
      <c r="M98" s="711"/>
      <c r="N98" s="711"/>
      <c r="O98" s="711"/>
      <c r="P98" s="711"/>
      <c r="Q98" s="711"/>
      <c r="R98" s="711"/>
      <c r="S98" s="711"/>
      <c r="T98" s="711"/>
      <c r="U98" s="711"/>
      <c r="V98" s="711"/>
      <c r="W98" s="711"/>
      <c r="X98" s="711"/>
      <c r="Y98" s="711"/>
      <c r="Z98" s="711"/>
      <c r="AA98" s="711"/>
      <c r="AB98" s="711"/>
      <c r="AC98" s="711"/>
      <c r="AD98" s="711"/>
      <c r="AE98" s="711"/>
      <c r="AF98" s="711"/>
      <c r="AG98" s="711"/>
      <c r="AH98" s="711"/>
      <c r="AI98" s="711"/>
      <c r="AJ98" s="712"/>
      <c r="AK98" s="241"/>
      <c r="AL98" s="241"/>
      <c r="AM98" s="241"/>
      <c r="AN98" s="241"/>
      <c r="AO98" s="241"/>
      <c r="AP98" s="241"/>
      <c r="AQ98" s="241"/>
      <c r="AR98" s="241"/>
      <c r="AS98" s="241"/>
      <c r="AT98" s="241"/>
      <c r="AU98" s="241"/>
      <c r="AV98" s="241"/>
      <c r="AW98" s="241"/>
      <c r="AX98" s="241"/>
      <c r="AY98" s="241"/>
      <c r="AZ98" s="241"/>
      <c r="BA98" s="241"/>
    </row>
    <row r="99" spans="1:53" s="247" customFormat="1" ht="27.45" customHeight="1" thickBot="1">
      <c r="A99" s="523" t="s">
        <v>177</v>
      </c>
      <c r="B99" s="524"/>
      <c r="C99" s="524"/>
      <c r="D99" s="524"/>
      <c r="E99" s="692"/>
      <c r="F99" s="692"/>
      <c r="G99" s="692"/>
      <c r="H99" s="692"/>
      <c r="I99" s="692"/>
      <c r="J99" s="692"/>
      <c r="K99" s="692"/>
      <c r="L99" s="692"/>
      <c r="M99" s="692"/>
      <c r="N99" s="692"/>
      <c r="O99" s="692"/>
      <c r="P99" s="692"/>
      <c r="Q99" s="692"/>
      <c r="R99" s="692"/>
      <c r="S99" s="692"/>
      <c r="T99" s="692"/>
      <c r="U99" s="692"/>
      <c r="V99" s="692"/>
      <c r="W99" s="692"/>
      <c r="X99" s="692"/>
      <c r="Y99" s="692"/>
      <c r="Z99" s="692"/>
      <c r="AA99" s="692"/>
      <c r="AB99" s="524" t="s">
        <v>81</v>
      </c>
      <c r="AC99" s="524"/>
      <c r="AD99" s="524"/>
      <c r="AE99" s="708"/>
      <c r="AF99" s="692"/>
      <c r="AG99" s="692"/>
      <c r="AH99" s="692"/>
      <c r="AI99" s="692"/>
      <c r="AJ99" s="709"/>
      <c r="AK99" s="241"/>
      <c r="AL99" s="241"/>
      <c r="AM99" s="241"/>
      <c r="AN99" s="241"/>
      <c r="AO99" s="241"/>
      <c r="AP99" s="241"/>
      <c r="AQ99" s="241"/>
      <c r="AR99" s="241"/>
      <c r="AS99" s="241"/>
      <c r="AT99" s="241"/>
      <c r="AU99" s="241"/>
      <c r="AV99" s="241"/>
      <c r="AW99" s="241"/>
      <c r="AX99" s="241"/>
      <c r="AY99" s="241"/>
      <c r="AZ99" s="241"/>
      <c r="BA99" s="241"/>
    </row>
  </sheetData>
  <mergeCells count="281">
    <mergeCell ref="A32:G32"/>
    <mergeCell ref="H32:I32"/>
    <mergeCell ref="O32:Q32"/>
    <mergeCell ref="AI32:AJ32"/>
    <mergeCell ref="AE5:AJ5"/>
    <mergeCell ref="AE6:AJ6"/>
    <mergeCell ref="F1:AD6"/>
    <mergeCell ref="A1:E6"/>
    <mergeCell ref="AE1:AJ1"/>
    <mergeCell ref="AE2:AJ2"/>
    <mergeCell ref="AE3:AG3"/>
    <mergeCell ref="AH3:AJ3"/>
    <mergeCell ref="AE4:AG4"/>
    <mergeCell ref="AH4:AJ4"/>
    <mergeCell ref="AG32:AH32"/>
    <mergeCell ref="Y32:Z32"/>
    <mergeCell ref="R25:W25"/>
    <mergeCell ref="A24:F24"/>
    <mergeCell ref="G24:Q24"/>
    <mergeCell ref="R24:W24"/>
    <mergeCell ref="F26:H26"/>
    <mergeCell ref="AD10:AE10"/>
    <mergeCell ref="AI10:AJ10"/>
    <mergeCell ref="X25:AJ25"/>
    <mergeCell ref="L10:M10"/>
    <mergeCell ref="D12:L12"/>
    <mergeCell ref="M12:N12"/>
    <mergeCell ref="O12:W12"/>
    <mergeCell ref="X12:Z12"/>
    <mergeCell ref="AA12:AJ12"/>
    <mergeCell ref="A10:E10"/>
    <mergeCell ref="F10:K10"/>
    <mergeCell ref="N10:S10"/>
    <mergeCell ref="T10:W10"/>
    <mergeCell ref="A11:C11"/>
    <mergeCell ref="AB99:AD99"/>
    <mergeCell ref="X23:AJ23"/>
    <mergeCell ref="AE26:AJ26"/>
    <mergeCell ref="AG30:AH30"/>
    <mergeCell ref="V39:W39"/>
    <mergeCell ref="X39:Y39"/>
    <mergeCell ref="Z39:AJ39"/>
    <mergeCell ref="A86:AJ98"/>
    <mergeCell ref="A75:AJ75"/>
    <mergeCell ref="A85:AJ85"/>
    <mergeCell ref="AG56:AH56"/>
    <mergeCell ref="AI56:AJ56"/>
    <mergeCell ref="A55:G55"/>
    <mergeCell ref="AG55:AH55"/>
    <mergeCell ref="AI55:AJ55"/>
    <mergeCell ref="S55:Y55"/>
    <mergeCell ref="S56:Y56"/>
    <mergeCell ref="A31:G31"/>
    <mergeCell ref="AI35:AJ35"/>
    <mergeCell ref="AE35:AF35"/>
    <mergeCell ref="S32:X32"/>
    <mergeCell ref="K34:O34"/>
    <mergeCell ref="P34:R34"/>
    <mergeCell ref="AC34:AD34"/>
    <mergeCell ref="A58:AJ58"/>
    <mergeCell ref="AI59:AJ59"/>
    <mergeCell ref="A99:D99"/>
    <mergeCell ref="E99:AA99"/>
    <mergeCell ref="A22:AJ22"/>
    <mergeCell ref="A23:F23"/>
    <mergeCell ref="G23:Q23"/>
    <mergeCell ref="R23:W23"/>
    <mergeCell ref="AE99:AJ99"/>
    <mergeCell ref="X24:AJ24"/>
    <mergeCell ref="A30:G30"/>
    <mergeCell ref="H30:J30"/>
    <mergeCell ref="S30:X30"/>
    <mergeCell ref="Y30:Z30"/>
    <mergeCell ref="AA30:AB30"/>
    <mergeCell ref="AC30:AD30"/>
    <mergeCell ref="H31:I31"/>
    <mergeCell ref="S31:X31"/>
    <mergeCell ref="AE30:AF30"/>
    <mergeCell ref="V38:W38"/>
    <mergeCell ref="X38:Y38"/>
    <mergeCell ref="Z38:AJ38"/>
    <mergeCell ref="F39:M39"/>
    <mergeCell ref="P39:Q39"/>
    <mergeCell ref="A45:F45"/>
    <mergeCell ref="G45:K45"/>
    <mergeCell ref="L45:P45"/>
    <mergeCell ref="Q45:U45"/>
    <mergeCell ref="A43:F43"/>
    <mergeCell ref="AF45:AJ45"/>
    <mergeCell ref="G43:K43"/>
    <mergeCell ref="AA44:AE44"/>
    <mergeCell ref="AF44:AJ44"/>
    <mergeCell ref="L44:P44"/>
    <mergeCell ref="Q44:U44"/>
    <mergeCell ref="V44:Z44"/>
    <mergeCell ref="AA45:AE45"/>
    <mergeCell ref="A33:G33"/>
    <mergeCell ref="AC35:AD35"/>
    <mergeCell ref="AG35:AH35"/>
    <mergeCell ref="A34:G34"/>
    <mergeCell ref="S34:X34"/>
    <mergeCell ref="Y34:Z34"/>
    <mergeCell ref="Y33:Z33"/>
    <mergeCell ref="AA33:AB33"/>
    <mergeCell ref="AC33:AD33"/>
    <mergeCell ref="AE33:AF33"/>
    <mergeCell ref="H33:I33"/>
    <mergeCell ref="K35:R35"/>
    <mergeCell ref="AG33:AH33"/>
    <mergeCell ref="X40:Y40"/>
    <mergeCell ref="Z40:AJ40"/>
    <mergeCell ref="P40:Q40"/>
    <mergeCell ref="AK41:BA41"/>
    <mergeCell ref="R39:S39"/>
    <mergeCell ref="T39:U39"/>
    <mergeCell ref="AE34:AF34"/>
    <mergeCell ref="T40:U40"/>
    <mergeCell ref="AI52:AJ52"/>
    <mergeCell ref="H52:R52"/>
    <mergeCell ref="AK42:BA42"/>
    <mergeCell ref="S50:AJ50"/>
    <mergeCell ref="H51:R51"/>
    <mergeCell ref="AF46:AJ46"/>
    <mergeCell ref="A50:R50"/>
    <mergeCell ref="G46:K46"/>
    <mergeCell ref="L46:P46"/>
    <mergeCell ref="Q46:U46"/>
    <mergeCell ref="V46:Z46"/>
    <mergeCell ref="AA46:AE46"/>
    <mergeCell ref="AI53:AJ53"/>
    <mergeCell ref="A48:AJ48"/>
    <mergeCell ref="AI54:AJ54"/>
    <mergeCell ref="S51:Y51"/>
    <mergeCell ref="S33:X33"/>
    <mergeCell ref="S35:X35"/>
    <mergeCell ref="Y35:Z35"/>
    <mergeCell ref="AA35:AB35"/>
    <mergeCell ref="A47:L47"/>
    <mergeCell ref="M47:AJ47"/>
    <mergeCell ref="A46:F46"/>
    <mergeCell ref="A37:AJ37"/>
    <mergeCell ref="N38:O38"/>
    <mergeCell ref="P38:Q38"/>
    <mergeCell ref="R38:S38"/>
    <mergeCell ref="T38:U38"/>
    <mergeCell ref="N39:O39"/>
    <mergeCell ref="A38:B38"/>
    <mergeCell ref="C38:E38"/>
    <mergeCell ref="F38:M38"/>
    <mergeCell ref="H34:I34"/>
    <mergeCell ref="V40:W40"/>
    <mergeCell ref="H53:R53"/>
    <mergeCell ref="A54:G54"/>
    <mergeCell ref="AA32:AB32"/>
    <mergeCell ref="AC32:AD32"/>
    <mergeCell ref="AE32:AF32"/>
    <mergeCell ref="Z52:AF52"/>
    <mergeCell ref="Z53:AF53"/>
    <mergeCell ref="S52:Y52"/>
    <mergeCell ref="S53:Y53"/>
    <mergeCell ref="A44:F44"/>
    <mergeCell ref="G44:K44"/>
    <mergeCell ref="V45:Z45"/>
    <mergeCell ref="C40:E40"/>
    <mergeCell ref="A40:B40"/>
    <mergeCell ref="V43:Z43"/>
    <mergeCell ref="AA43:AE43"/>
    <mergeCell ref="L43:P43"/>
    <mergeCell ref="Q43:U43"/>
    <mergeCell ref="AF43:AJ43"/>
    <mergeCell ref="F40:M40"/>
    <mergeCell ref="N40:O40"/>
    <mergeCell ref="R40:S40"/>
    <mergeCell ref="A52:G52"/>
    <mergeCell ref="AI51:AJ51"/>
    <mergeCell ref="AG52:AH52"/>
    <mergeCell ref="Z51:AF51"/>
    <mergeCell ref="AI30:AJ30"/>
    <mergeCell ref="Q30:R30"/>
    <mergeCell ref="AE31:AF31"/>
    <mergeCell ref="AG31:AH31"/>
    <mergeCell ref="AI31:AJ31"/>
    <mergeCell ref="K30:P30"/>
    <mergeCell ref="A15:AJ19"/>
    <mergeCell ref="A8:G8"/>
    <mergeCell ref="H8:AJ8"/>
    <mergeCell ref="AG10:AH10"/>
    <mergeCell ref="A29:J29"/>
    <mergeCell ref="K29:R29"/>
    <mergeCell ref="S29:AJ29"/>
    <mergeCell ref="A12:C12"/>
    <mergeCell ref="J26:L26"/>
    <mergeCell ref="K31:O31"/>
    <mergeCell ref="A26:E26"/>
    <mergeCell ref="N26:P26"/>
    <mergeCell ref="R26:T26"/>
    <mergeCell ref="V26:X26"/>
    <mergeCell ref="Z26:AD26"/>
    <mergeCell ref="A14:AJ14"/>
    <mergeCell ref="A25:F25"/>
    <mergeCell ref="G25:Q25"/>
    <mergeCell ref="A7:AJ7"/>
    <mergeCell ref="P31:Q31"/>
    <mergeCell ref="Y31:Z31"/>
    <mergeCell ref="AK35:BA35"/>
    <mergeCell ref="K33:M33"/>
    <mergeCell ref="N33:R33"/>
    <mergeCell ref="AG34:AH34"/>
    <mergeCell ref="AI34:AJ34"/>
    <mergeCell ref="A35:G35"/>
    <mergeCell ref="H35:I35"/>
    <mergeCell ref="D11:AJ11"/>
    <mergeCell ref="AK24:BA24"/>
    <mergeCell ref="AK25:BA25"/>
    <mergeCell ref="AK26:BA26"/>
    <mergeCell ref="AK27:BA27"/>
    <mergeCell ref="AI33:AJ33"/>
    <mergeCell ref="K32:M32"/>
    <mergeCell ref="AA34:AB34"/>
    <mergeCell ref="AK29:BA29"/>
    <mergeCell ref="AK30:BA30"/>
    <mergeCell ref="AK33:BA33"/>
    <mergeCell ref="AK34:BA34"/>
    <mergeCell ref="AA31:AB31"/>
    <mergeCell ref="AC31:AD31"/>
    <mergeCell ref="AI60:AJ60"/>
    <mergeCell ref="AI61:AJ61"/>
    <mergeCell ref="AI62:AJ62"/>
    <mergeCell ref="AI63:AJ63"/>
    <mergeCell ref="AG60:AH60"/>
    <mergeCell ref="A80:AJ80"/>
    <mergeCell ref="A81:AJ81"/>
    <mergeCell ref="A82:T82"/>
    <mergeCell ref="A83:T83"/>
    <mergeCell ref="U78:AJ78"/>
    <mergeCell ref="A73:AJ73"/>
    <mergeCell ref="D74:H74"/>
    <mergeCell ref="I74:K74"/>
    <mergeCell ref="L74:O74"/>
    <mergeCell ref="P74:V74"/>
    <mergeCell ref="A74:C74"/>
    <mergeCell ref="AH74:AJ74"/>
    <mergeCell ref="AD74:AG74"/>
    <mergeCell ref="W74:Z74"/>
    <mergeCell ref="A76:AJ76"/>
    <mergeCell ref="A79:AJ79"/>
    <mergeCell ref="A77:AJ77"/>
    <mergeCell ref="A78:T78"/>
    <mergeCell ref="AA74:AC74"/>
    <mergeCell ref="AG61:AH61"/>
    <mergeCell ref="AG62:AH62"/>
    <mergeCell ref="AG63:AH63"/>
    <mergeCell ref="A60:AF60"/>
    <mergeCell ref="A61:AF61"/>
    <mergeCell ref="A62:AF62"/>
    <mergeCell ref="A63:AF63"/>
    <mergeCell ref="A59:AF59"/>
    <mergeCell ref="AG59:AH59"/>
    <mergeCell ref="H54:R54"/>
    <mergeCell ref="S54:Y54"/>
    <mergeCell ref="Z54:AF54"/>
    <mergeCell ref="A53:G53"/>
    <mergeCell ref="AG54:AH54"/>
    <mergeCell ref="AG51:AH51"/>
    <mergeCell ref="AG53:AH53"/>
    <mergeCell ref="Z55:AF55"/>
    <mergeCell ref="Z56:AF56"/>
    <mergeCell ref="H55:R55"/>
    <mergeCell ref="A56:G56"/>
    <mergeCell ref="H56:R56"/>
    <mergeCell ref="A51:G51"/>
    <mergeCell ref="A65:AJ65"/>
    <mergeCell ref="A66:AJ66"/>
    <mergeCell ref="A67:AJ67"/>
    <mergeCell ref="A72:AJ72"/>
    <mergeCell ref="A68:AJ68"/>
    <mergeCell ref="A69:AJ69"/>
    <mergeCell ref="A70:AJ70"/>
    <mergeCell ref="A84:AJ84"/>
    <mergeCell ref="U82:AJ82"/>
    <mergeCell ref="U83:AJ83"/>
  </mergeCells>
  <phoneticPr fontId="0" type="noConversion"/>
  <printOptions horizontalCentered="1"/>
  <pageMargins left="0.23622047244094491" right="0.23622047244094491" top="0.74803149606299213" bottom="0.74803149606299213" header="0.31496062992125984" footer="0.31496062992125984"/>
  <pageSetup paperSize="9" scale="71" fitToHeight="0" orientation="portrait" r:id="rId1"/>
  <headerFooter alignWithMargins="0">
    <oddFooter>&amp;C&amp;A&amp;R&amp;P</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A99"/>
  <sheetViews>
    <sheetView zoomScale="90" zoomScaleNormal="90" zoomScaleSheetLayoutView="100" workbookViewId="0">
      <selection sqref="A1:XFD1048576"/>
    </sheetView>
  </sheetViews>
  <sheetFormatPr defaultColWidth="11.44140625" defaultRowHeight="13.2"/>
  <cols>
    <col min="1" max="1" width="3.88671875" style="241" customWidth="1"/>
    <col min="2" max="2" width="5.109375" style="241" customWidth="1"/>
    <col min="3" max="36" width="3.88671875" style="241" customWidth="1"/>
    <col min="37" max="16384" width="11.44140625" style="241"/>
  </cols>
  <sheetData>
    <row r="1" spans="1:36" ht="14.25" customHeight="1" thickBot="1">
      <c r="A1" s="632"/>
      <c r="B1" s="633"/>
      <c r="C1" s="633"/>
      <c r="D1" s="633"/>
      <c r="E1" s="634"/>
      <c r="F1" s="641" t="s">
        <v>345</v>
      </c>
      <c r="G1" s="642"/>
      <c r="H1" s="642"/>
      <c r="I1" s="642"/>
      <c r="J1" s="642"/>
      <c r="K1" s="642"/>
      <c r="L1" s="642"/>
      <c r="M1" s="642"/>
      <c r="N1" s="642"/>
      <c r="O1" s="642"/>
      <c r="P1" s="642"/>
      <c r="Q1" s="642"/>
      <c r="R1" s="642"/>
      <c r="S1" s="642"/>
      <c r="T1" s="642"/>
      <c r="U1" s="642"/>
      <c r="V1" s="642"/>
      <c r="W1" s="642"/>
      <c r="X1" s="642"/>
      <c r="Y1" s="642"/>
      <c r="Z1" s="642"/>
      <c r="AA1" s="642"/>
      <c r="AB1" s="642"/>
      <c r="AC1" s="642"/>
      <c r="AD1" s="643"/>
      <c r="AE1" s="650" t="s">
        <v>346</v>
      </c>
      <c r="AF1" s="650"/>
      <c r="AG1" s="650"/>
      <c r="AH1" s="650"/>
      <c r="AI1" s="650"/>
      <c r="AJ1" s="650"/>
    </row>
    <row r="2" spans="1:36" ht="14.25" customHeight="1" thickBot="1">
      <c r="A2" s="635"/>
      <c r="B2" s="636"/>
      <c r="C2" s="636"/>
      <c r="D2" s="636"/>
      <c r="E2" s="637"/>
      <c r="F2" s="644"/>
      <c r="G2" s="645"/>
      <c r="H2" s="645"/>
      <c r="I2" s="645"/>
      <c r="J2" s="645"/>
      <c r="K2" s="645"/>
      <c r="L2" s="645"/>
      <c r="M2" s="645"/>
      <c r="N2" s="645"/>
      <c r="O2" s="645"/>
      <c r="P2" s="645"/>
      <c r="Q2" s="645"/>
      <c r="R2" s="645"/>
      <c r="S2" s="645"/>
      <c r="T2" s="645"/>
      <c r="U2" s="645"/>
      <c r="V2" s="645"/>
      <c r="W2" s="645"/>
      <c r="X2" s="645"/>
      <c r="Y2" s="645"/>
      <c r="Z2" s="645"/>
      <c r="AA2" s="645"/>
      <c r="AB2" s="645"/>
      <c r="AC2" s="645"/>
      <c r="AD2" s="646"/>
      <c r="AE2" s="655" t="s">
        <v>347</v>
      </c>
      <c r="AF2" s="655"/>
      <c r="AG2" s="655"/>
      <c r="AH2" s="655"/>
      <c r="AI2" s="655"/>
      <c r="AJ2" s="656"/>
    </row>
    <row r="3" spans="1:36" ht="14.25" customHeight="1" thickBot="1">
      <c r="A3" s="635"/>
      <c r="B3" s="636"/>
      <c r="C3" s="636"/>
      <c r="D3" s="636"/>
      <c r="E3" s="637"/>
      <c r="F3" s="644"/>
      <c r="G3" s="645"/>
      <c r="H3" s="645"/>
      <c r="I3" s="645"/>
      <c r="J3" s="645"/>
      <c r="K3" s="645"/>
      <c r="L3" s="645"/>
      <c r="M3" s="645"/>
      <c r="N3" s="645"/>
      <c r="O3" s="645"/>
      <c r="P3" s="645"/>
      <c r="Q3" s="645"/>
      <c r="R3" s="645"/>
      <c r="S3" s="645"/>
      <c r="T3" s="645"/>
      <c r="U3" s="645"/>
      <c r="V3" s="645"/>
      <c r="W3" s="645"/>
      <c r="X3" s="645"/>
      <c r="Y3" s="645"/>
      <c r="Z3" s="645"/>
      <c r="AA3" s="645"/>
      <c r="AB3" s="645"/>
      <c r="AC3" s="645"/>
      <c r="AD3" s="646"/>
      <c r="AE3" s="652" t="s">
        <v>348</v>
      </c>
      <c r="AF3" s="652"/>
      <c r="AG3" s="653"/>
      <c r="AH3" s="654" t="s">
        <v>19</v>
      </c>
      <c r="AI3" s="652"/>
      <c r="AJ3" s="653"/>
    </row>
    <row r="4" spans="1:36" ht="14.25" customHeight="1" thickBot="1">
      <c r="A4" s="635"/>
      <c r="B4" s="636"/>
      <c r="C4" s="636"/>
      <c r="D4" s="636"/>
      <c r="E4" s="637"/>
      <c r="F4" s="644"/>
      <c r="G4" s="645"/>
      <c r="H4" s="645"/>
      <c r="I4" s="645"/>
      <c r="J4" s="645"/>
      <c r="K4" s="645"/>
      <c r="L4" s="645"/>
      <c r="M4" s="645"/>
      <c r="N4" s="645"/>
      <c r="O4" s="645"/>
      <c r="P4" s="645"/>
      <c r="Q4" s="645"/>
      <c r="R4" s="645"/>
      <c r="S4" s="645"/>
      <c r="T4" s="645"/>
      <c r="U4" s="645"/>
      <c r="V4" s="645"/>
      <c r="W4" s="645"/>
      <c r="X4" s="645"/>
      <c r="Y4" s="645"/>
      <c r="Z4" s="645"/>
      <c r="AA4" s="645"/>
      <c r="AB4" s="645"/>
      <c r="AC4" s="645"/>
      <c r="AD4" s="646"/>
      <c r="AE4" s="655" t="s">
        <v>357</v>
      </c>
      <c r="AF4" s="655"/>
      <c r="AG4" s="656"/>
      <c r="AH4" s="724">
        <v>0</v>
      </c>
      <c r="AI4" s="655"/>
      <c r="AJ4" s="656"/>
    </row>
    <row r="5" spans="1:36" ht="14.25" customHeight="1" thickBot="1">
      <c r="A5" s="635"/>
      <c r="B5" s="636"/>
      <c r="C5" s="636"/>
      <c r="D5" s="636"/>
      <c r="E5" s="637"/>
      <c r="F5" s="644"/>
      <c r="G5" s="645"/>
      <c r="H5" s="645"/>
      <c r="I5" s="645"/>
      <c r="J5" s="645"/>
      <c r="K5" s="645"/>
      <c r="L5" s="645"/>
      <c r="M5" s="645"/>
      <c r="N5" s="645"/>
      <c r="O5" s="645"/>
      <c r="P5" s="645"/>
      <c r="Q5" s="645"/>
      <c r="R5" s="645"/>
      <c r="S5" s="645"/>
      <c r="T5" s="645"/>
      <c r="U5" s="645"/>
      <c r="V5" s="645"/>
      <c r="W5" s="645"/>
      <c r="X5" s="645"/>
      <c r="Y5" s="645"/>
      <c r="Z5" s="645"/>
      <c r="AA5" s="645"/>
      <c r="AB5" s="645"/>
      <c r="AC5" s="645"/>
      <c r="AD5" s="646"/>
      <c r="AE5" s="660" t="s">
        <v>349</v>
      </c>
      <c r="AF5" s="660"/>
      <c r="AG5" s="660"/>
      <c r="AH5" s="660"/>
      <c r="AI5" s="660"/>
      <c r="AJ5" s="488"/>
    </row>
    <row r="6" spans="1:36" ht="14.25" customHeight="1" thickBot="1">
      <c r="A6" s="638"/>
      <c r="B6" s="639"/>
      <c r="C6" s="639"/>
      <c r="D6" s="639"/>
      <c r="E6" s="640"/>
      <c r="F6" s="647"/>
      <c r="G6" s="648"/>
      <c r="H6" s="648"/>
      <c r="I6" s="648"/>
      <c r="J6" s="648"/>
      <c r="K6" s="648"/>
      <c r="L6" s="648"/>
      <c r="M6" s="648"/>
      <c r="N6" s="648"/>
      <c r="O6" s="648"/>
      <c r="P6" s="648"/>
      <c r="Q6" s="648"/>
      <c r="R6" s="648"/>
      <c r="S6" s="648"/>
      <c r="T6" s="648"/>
      <c r="U6" s="648"/>
      <c r="V6" s="648"/>
      <c r="W6" s="648"/>
      <c r="X6" s="648"/>
      <c r="Y6" s="648"/>
      <c r="Z6" s="648"/>
      <c r="AA6" s="648"/>
      <c r="AB6" s="648"/>
      <c r="AC6" s="648"/>
      <c r="AD6" s="649"/>
      <c r="AE6" s="661"/>
      <c r="AF6" s="661"/>
      <c r="AG6" s="661"/>
      <c r="AH6" s="661"/>
      <c r="AI6" s="661"/>
      <c r="AJ6" s="662"/>
    </row>
    <row r="7" spans="1:36" ht="24" customHeight="1">
      <c r="A7" s="579" t="s">
        <v>376</v>
      </c>
      <c r="B7" s="580"/>
      <c r="C7" s="580"/>
      <c r="D7" s="580"/>
      <c r="E7" s="580"/>
      <c r="F7" s="580"/>
      <c r="G7" s="580"/>
      <c r="H7" s="580"/>
      <c r="I7" s="580"/>
      <c r="J7" s="580"/>
      <c r="K7" s="580"/>
      <c r="L7" s="580"/>
      <c r="M7" s="580"/>
      <c r="N7" s="580"/>
      <c r="O7" s="580"/>
      <c r="P7" s="580"/>
      <c r="Q7" s="580"/>
      <c r="R7" s="580"/>
      <c r="S7" s="580"/>
      <c r="T7" s="580"/>
      <c r="U7" s="580"/>
      <c r="V7" s="580"/>
      <c r="W7" s="580"/>
      <c r="X7" s="580"/>
      <c r="Y7" s="580"/>
      <c r="Z7" s="580"/>
      <c r="AA7" s="580"/>
      <c r="AB7" s="580"/>
      <c r="AC7" s="580"/>
      <c r="AD7" s="580"/>
      <c r="AE7" s="580"/>
      <c r="AF7" s="580"/>
      <c r="AG7" s="580"/>
      <c r="AH7" s="580"/>
      <c r="AI7" s="580"/>
      <c r="AJ7" s="581"/>
    </row>
    <row r="8" spans="1:36" s="242" customFormat="1" ht="37.5" customHeight="1">
      <c r="A8" s="623" t="s">
        <v>350</v>
      </c>
      <c r="B8" s="624"/>
      <c r="C8" s="624"/>
      <c r="D8" s="624"/>
      <c r="E8" s="624"/>
      <c r="F8" s="624"/>
      <c r="G8" s="624"/>
      <c r="H8" s="688"/>
      <c r="I8" s="688"/>
      <c r="J8" s="688"/>
      <c r="K8" s="688"/>
      <c r="L8" s="688"/>
      <c r="M8" s="688"/>
      <c r="N8" s="688"/>
      <c r="O8" s="688"/>
      <c r="P8" s="688"/>
      <c r="Q8" s="688"/>
      <c r="R8" s="688"/>
      <c r="S8" s="688"/>
      <c r="T8" s="688"/>
      <c r="U8" s="688"/>
      <c r="V8" s="688"/>
      <c r="W8" s="688"/>
      <c r="X8" s="688"/>
      <c r="Y8" s="688"/>
      <c r="Z8" s="688"/>
      <c r="AA8" s="688"/>
      <c r="AB8" s="688"/>
      <c r="AC8" s="688"/>
      <c r="AD8" s="688"/>
      <c r="AE8" s="688"/>
      <c r="AF8" s="688"/>
      <c r="AG8" s="688"/>
      <c r="AH8" s="688"/>
      <c r="AI8" s="688"/>
      <c r="AJ8" s="688"/>
    </row>
    <row r="9" spans="1:36" s="242" customFormat="1" ht="11.7" hidden="1" customHeight="1">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row>
    <row r="10" spans="1:36" s="247" customFormat="1" ht="29.25" customHeight="1">
      <c r="A10" s="626" t="s">
        <v>377</v>
      </c>
      <c r="B10" s="627"/>
      <c r="C10" s="627"/>
      <c r="D10" s="627"/>
      <c r="E10" s="628"/>
      <c r="F10" s="720"/>
      <c r="G10" s="720"/>
      <c r="H10" s="720"/>
      <c r="I10" s="720"/>
      <c r="J10" s="720"/>
      <c r="K10" s="720"/>
      <c r="L10" s="610" t="s">
        <v>378</v>
      </c>
      <c r="M10" s="610"/>
      <c r="N10" s="720"/>
      <c r="O10" s="720"/>
      <c r="P10" s="720"/>
      <c r="Q10" s="720"/>
      <c r="R10" s="720"/>
      <c r="S10" s="720"/>
      <c r="T10" s="610" t="s">
        <v>379</v>
      </c>
      <c r="U10" s="610"/>
      <c r="V10" s="610"/>
      <c r="W10" s="610"/>
      <c r="X10" s="236" t="s">
        <v>2</v>
      </c>
      <c r="Y10" s="244"/>
      <c r="Z10" s="236" t="s">
        <v>3</v>
      </c>
      <c r="AA10" s="245"/>
      <c r="AB10" s="236" t="s">
        <v>58</v>
      </c>
      <c r="AC10" s="246"/>
      <c r="AD10" s="563" t="s">
        <v>59</v>
      </c>
      <c r="AE10" s="572"/>
      <c r="AF10" s="245" t="s">
        <v>1</v>
      </c>
      <c r="AG10" s="722" t="s">
        <v>380</v>
      </c>
      <c r="AH10" s="723"/>
      <c r="AI10" s="534"/>
      <c r="AJ10" s="721"/>
    </row>
    <row r="11" spans="1:36" s="247" customFormat="1" ht="29.25" customHeight="1">
      <c r="A11" s="613" t="s">
        <v>381</v>
      </c>
      <c r="B11" s="614"/>
      <c r="C11" s="614"/>
      <c r="D11" s="669"/>
      <c r="E11" s="669"/>
      <c r="F11" s="669"/>
      <c r="G11" s="669"/>
      <c r="H11" s="669"/>
      <c r="I11" s="669"/>
      <c r="J11" s="669"/>
      <c r="K11" s="669"/>
      <c r="L11" s="669"/>
      <c r="M11" s="669"/>
      <c r="N11" s="669"/>
      <c r="O11" s="669"/>
      <c r="P11" s="669"/>
      <c r="Q11" s="669"/>
      <c r="R11" s="669"/>
      <c r="S11" s="669"/>
      <c r="T11" s="669"/>
      <c r="U11" s="669"/>
      <c r="V11" s="669"/>
      <c r="W11" s="669"/>
      <c r="X11" s="669"/>
      <c r="Y11" s="669"/>
      <c r="Z11" s="669"/>
      <c r="AA11" s="669"/>
      <c r="AB11" s="669"/>
      <c r="AC11" s="669"/>
      <c r="AD11" s="669"/>
      <c r="AE11" s="669"/>
      <c r="AF11" s="669"/>
      <c r="AG11" s="669"/>
      <c r="AH11" s="669"/>
      <c r="AI11" s="669"/>
      <c r="AJ11" s="684"/>
    </row>
    <row r="12" spans="1:36" s="247" customFormat="1" ht="29.25" customHeight="1" thickBot="1">
      <c r="A12" s="615" t="s">
        <v>382</v>
      </c>
      <c r="B12" s="616"/>
      <c r="C12" s="616"/>
      <c r="D12" s="717" t="s">
        <v>4</v>
      </c>
      <c r="E12" s="717"/>
      <c r="F12" s="717"/>
      <c r="G12" s="717"/>
      <c r="H12" s="717"/>
      <c r="I12" s="717"/>
      <c r="J12" s="717"/>
      <c r="K12" s="717"/>
      <c r="L12" s="717"/>
      <c r="M12" s="616" t="s">
        <v>5</v>
      </c>
      <c r="N12" s="616"/>
      <c r="O12" s="692" t="s">
        <v>6</v>
      </c>
      <c r="P12" s="692"/>
      <c r="Q12" s="692"/>
      <c r="R12" s="692"/>
      <c r="S12" s="692"/>
      <c r="T12" s="692"/>
      <c r="U12" s="692"/>
      <c r="V12" s="692"/>
      <c r="W12" s="692"/>
      <c r="X12" s="616" t="s">
        <v>383</v>
      </c>
      <c r="Y12" s="616"/>
      <c r="Z12" s="616"/>
      <c r="AA12" s="718" t="s">
        <v>7</v>
      </c>
      <c r="AB12" s="718"/>
      <c r="AC12" s="718"/>
      <c r="AD12" s="718"/>
      <c r="AE12" s="718"/>
      <c r="AF12" s="718"/>
      <c r="AG12" s="718"/>
      <c r="AH12" s="718"/>
      <c r="AI12" s="718"/>
      <c r="AJ12" s="719"/>
    </row>
    <row r="13" spans="1:36" s="247" customFormat="1" ht="12.45" customHeight="1" thickBot="1"/>
    <row r="14" spans="1:36" s="247" customFormat="1" ht="21" customHeight="1">
      <c r="A14" s="579" t="s">
        <v>384</v>
      </c>
      <c r="B14" s="580"/>
      <c r="C14" s="580"/>
      <c r="D14" s="580"/>
      <c r="E14" s="580"/>
      <c r="F14" s="580"/>
      <c r="G14" s="580"/>
      <c r="H14" s="580"/>
      <c r="I14" s="580"/>
      <c r="J14" s="580"/>
      <c r="K14" s="580"/>
      <c r="L14" s="580"/>
      <c r="M14" s="580"/>
      <c r="N14" s="580"/>
      <c r="O14" s="580"/>
      <c r="P14" s="580"/>
      <c r="Q14" s="580"/>
      <c r="R14" s="580"/>
      <c r="S14" s="580"/>
      <c r="T14" s="580"/>
      <c r="U14" s="580"/>
      <c r="V14" s="580"/>
      <c r="W14" s="580"/>
      <c r="X14" s="580"/>
      <c r="Y14" s="580"/>
      <c r="Z14" s="580"/>
      <c r="AA14" s="580"/>
      <c r="AB14" s="580"/>
      <c r="AC14" s="580"/>
      <c r="AD14" s="580"/>
      <c r="AE14" s="580"/>
      <c r="AF14" s="580"/>
      <c r="AG14" s="580"/>
      <c r="AH14" s="580"/>
      <c r="AI14" s="580"/>
      <c r="AJ14" s="581"/>
    </row>
    <row r="15" spans="1:36" s="247" customFormat="1">
      <c r="A15" s="686"/>
      <c r="B15" s="675"/>
      <c r="C15" s="675"/>
      <c r="D15" s="675"/>
      <c r="E15" s="675"/>
      <c r="F15" s="675"/>
      <c r="G15" s="675"/>
      <c r="H15" s="675"/>
      <c r="I15" s="675"/>
      <c r="J15" s="675"/>
      <c r="K15" s="675"/>
      <c r="L15" s="675"/>
      <c r="M15" s="675"/>
      <c r="N15" s="675"/>
      <c r="O15" s="675"/>
      <c r="P15" s="675"/>
      <c r="Q15" s="675"/>
      <c r="R15" s="675"/>
      <c r="S15" s="675"/>
      <c r="T15" s="675"/>
      <c r="U15" s="675"/>
      <c r="V15" s="675"/>
      <c r="W15" s="675"/>
      <c r="X15" s="675"/>
      <c r="Y15" s="675"/>
      <c r="Z15" s="675"/>
      <c r="AA15" s="675"/>
      <c r="AB15" s="675"/>
      <c r="AC15" s="675"/>
      <c r="AD15" s="675"/>
      <c r="AE15" s="675"/>
      <c r="AF15" s="675"/>
      <c r="AG15" s="675"/>
      <c r="AH15" s="675"/>
      <c r="AI15" s="675"/>
      <c r="AJ15" s="687"/>
    </row>
    <row r="16" spans="1:36" s="247" customFormat="1">
      <c r="A16" s="686"/>
      <c r="B16" s="675"/>
      <c r="C16" s="675"/>
      <c r="D16" s="675"/>
      <c r="E16" s="675"/>
      <c r="F16" s="675"/>
      <c r="G16" s="675"/>
      <c r="H16" s="675"/>
      <c r="I16" s="675"/>
      <c r="J16" s="675"/>
      <c r="K16" s="675"/>
      <c r="L16" s="675"/>
      <c r="M16" s="675"/>
      <c r="N16" s="675"/>
      <c r="O16" s="675"/>
      <c r="P16" s="675"/>
      <c r="Q16" s="675"/>
      <c r="R16" s="675"/>
      <c r="S16" s="675"/>
      <c r="T16" s="675"/>
      <c r="U16" s="675"/>
      <c r="V16" s="675"/>
      <c r="W16" s="675"/>
      <c r="X16" s="675"/>
      <c r="Y16" s="675"/>
      <c r="Z16" s="675"/>
      <c r="AA16" s="675"/>
      <c r="AB16" s="675"/>
      <c r="AC16" s="675"/>
      <c r="AD16" s="675"/>
      <c r="AE16" s="675"/>
      <c r="AF16" s="675"/>
      <c r="AG16" s="675"/>
      <c r="AH16" s="675"/>
      <c r="AI16" s="675"/>
      <c r="AJ16" s="687"/>
    </row>
    <row r="17" spans="1:53" s="247" customFormat="1">
      <c r="A17" s="686"/>
      <c r="B17" s="675"/>
      <c r="C17" s="675"/>
      <c r="D17" s="675"/>
      <c r="E17" s="675"/>
      <c r="F17" s="675"/>
      <c r="G17" s="675"/>
      <c r="H17" s="675"/>
      <c r="I17" s="675"/>
      <c r="J17" s="675"/>
      <c r="K17" s="675"/>
      <c r="L17" s="675"/>
      <c r="M17" s="675"/>
      <c r="N17" s="675"/>
      <c r="O17" s="675"/>
      <c r="P17" s="675"/>
      <c r="Q17" s="675"/>
      <c r="R17" s="675"/>
      <c r="S17" s="675"/>
      <c r="T17" s="675"/>
      <c r="U17" s="675"/>
      <c r="V17" s="675"/>
      <c r="W17" s="675"/>
      <c r="X17" s="675"/>
      <c r="Y17" s="675"/>
      <c r="Z17" s="675"/>
      <c r="AA17" s="675"/>
      <c r="AB17" s="675"/>
      <c r="AC17" s="675"/>
      <c r="AD17" s="675"/>
      <c r="AE17" s="675"/>
      <c r="AF17" s="675"/>
      <c r="AG17" s="675"/>
      <c r="AH17" s="675"/>
      <c r="AI17" s="675"/>
      <c r="AJ17" s="687"/>
    </row>
    <row r="18" spans="1:53" s="247" customFormat="1">
      <c r="A18" s="686"/>
      <c r="B18" s="675"/>
      <c r="C18" s="675"/>
      <c r="D18" s="675"/>
      <c r="E18" s="675"/>
      <c r="F18" s="675"/>
      <c r="G18" s="675"/>
      <c r="H18" s="675"/>
      <c r="I18" s="675"/>
      <c r="J18" s="675"/>
      <c r="K18" s="675"/>
      <c r="L18" s="675"/>
      <c r="M18" s="675"/>
      <c r="N18" s="675"/>
      <c r="O18" s="675"/>
      <c r="P18" s="675"/>
      <c r="Q18" s="675"/>
      <c r="R18" s="675"/>
      <c r="S18" s="675"/>
      <c r="T18" s="675"/>
      <c r="U18" s="675"/>
      <c r="V18" s="675"/>
      <c r="W18" s="675"/>
      <c r="X18" s="675"/>
      <c r="Y18" s="675"/>
      <c r="Z18" s="675"/>
      <c r="AA18" s="675"/>
      <c r="AB18" s="675"/>
      <c r="AC18" s="675"/>
      <c r="AD18" s="675"/>
      <c r="AE18" s="675"/>
      <c r="AF18" s="675"/>
      <c r="AG18" s="675"/>
      <c r="AH18" s="675"/>
      <c r="AI18" s="675"/>
      <c r="AJ18" s="687"/>
    </row>
    <row r="19" spans="1:53" s="247" customFormat="1">
      <c r="A19" s="686"/>
      <c r="B19" s="675"/>
      <c r="C19" s="675"/>
      <c r="D19" s="675"/>
      <c r="E19" s="675"/>
      <c r="F19" s="675"/>
      <c r="G19" s="675"/>
      <c r="H19" s="675"/>
      <c r="I19" s="675"/>
      <c r="J19" s="675"/>
      <c r="K19" s="675"/>
      <c r="L19" s="675"/>
      <c r="M19" s="675"/>
      <c r="N19" s="675"/>
      <c r="O19" s="675"/>
      <c r="P19" s="675"/>
      <c r="Q19" s="675"/>
      <c r="R19" s="675"/>
      <c r="S19" s="675"/>
      <c r="T19" s="675"/>
      <c r="U19" s="675"/>
      <c r="V19" s="675"/>
      <c r="W19" s="675"/>
      <c r="X19" s="675"/>
      <c r="Y19" s="675"/>
      <c r="Z19" s="675"/>
      <c r="AA19" s="675"/>
      <c r="AB19" s="675"/>
      <c r="AC19" s="675"/>
      <c r="AD19" s="675"/>
      <c r="AE19" s="675"/>
      <c r="AF19" s="675"/>
      <c r="AG19" s="675"/>
      <c r="AH19" s="675"/>
      <c r="AI19" s="675"/>
      <c r="AJ19" s="687"/>
    </row>
    <row r="20" spans="1:53" s="247" customFormat="1" ht="13.8" thickBot="1">
      <c r="A20" s="248" t="s">
        <v>385</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1"/>
    </row>
    <row r="21" spans="1:53" s="247" customFormat="1" ht="13.8" thickBot="1"/>
    <row r="22" spans="1:53" s="247" customFormat="1" ht="21.75" customHeight="1">
      <c r="A22" s="579" t="s">
        <v>199</v>
      </c>
      <c r="B22" s="580"/>
      <c r="C22" s="580"/>
      <c r="D22" s="580"/>
      <c r="E22" s="580"/>
      <c r="F22" s="580"/>
      <c r="G22" s="580"/>
      <c r="H22" s="580"/>
      <c r="I22" s="580"/>
      <c r="J22" s="580"/>
      <c r="K22" s="580"/>
      <c r="L22" s="580"/>
      <c r="M22" s="580"/>
      <c r="N22" s="580"/>
      <c r="O22" s="580"/>
      <c r="P22" s="580"/>
      <c r="Q22" s="580"/>
      <c r="R22" s="580"/>
      <c r="S22" s="580"/>
      <c r="T22" s="580"/>
      <c r="U22" s="580"/>
      <c r="V22" s="580"/>
      <c r="W22" s="580"/>
      <c r="X22" s="580"/>
      <c r="Y22" s="580"/>
      <c r="Z22" s="580"/>
      <c r="AA22" s="580"/>
      <c r="AB22" s="580"/>
      <c r="AC22" s="580"/>
      <c r="AD22" s="580"/>
      <c r="AE22" s="580"/>
      <c r="AF22" s="580"/>
      <c r="AG22" s="580"/>
      <c r="AH22" s="580"/>
      <c r="AI22" s="580"/>
      <c r="AJ22" s="581"/>
      <c r="AK22" s="249"/>
      <c r="AL22" s="249"/>
      <c r="AM22" s="249"/>
      <c r="AN22" s="249"/>
      <c r="AO22" s="249"/>
      <c r="AP22" s="249"/>
      <c r="AQ22" s="249"/>
      <c r="AR22" s="249"/>
      <c r="AS22" s="249"/>
      <c r="AT22" s="249"/>
      <c r="AU22" s="249"/>
      <c r="AV22" s="249"/>
      <c r="AW22" s="249"/>
      <c r="AX22" s="249"/>
      <c r="AY22" s="249"/>
      <c r="AZ22" s="249"/>
      <c r="BA22" s="249"/>
    </row>
    <row r="23" spans="1:53" s="247" customFormat="1" ht="21.75" customHeight="1">
      <c r="A23" s="609" t="s">
        <v>386</v>
      </c>
      <c r="B23" s="610"/>
      <c r="C23" s="610"/>
      <c r="D23" s="610"/>
      <c r="E23" s="610"/>
      <c r="F23" s="610"/>
      <c r="G23" s="675"/>
      <c r="H23" s="675"/>
      <c r="I23" s="675"/>
      <c r="J23" s="675"/>
      <c r="K23" s="675"/>
      <c r="L23" s="675"/>
      <c r="M23" s="675"/>
      <c r="N23" s="675"/>
      <c r="O23" s="675"/>
      <c r="P23" s="675"/>
      <c r="Q23" s="675"/>
      <c r="R23" s="610" t="s">
        <v>387</v>
      </c>
      <c r="S23" s="610"/>
      <c r="T23" s="610"/>
      <c r="U23" s="610"/>
      <c r="V23" s="610"/>
      <c r="W23" s="610"/>
      <c r="X23" s="675"/>
      <c r="Y23" s="675"/>
      <c r="Z23" s="675"/>
      <c r="AA23" s="675"/>
      <c r="AB23" s="675"/>
      <c r="AC23" s="675"/>
      <c r="AD23" s="675"/>
      <c r="AE23" s="675"/>
      <c r="AF23" s="675"/>
      <c r="AG23" s="675"/>
      <c r="AH23" s="675"/>
      <c r="AI23" s="675"/>
      <c r="AJ23" s="687"/>
      <c r="AK23" s="249"/>
      <c r="AL23" s="249"/>
      <c r="AM23" s="249"/>
      <c r="AN23" s="249"/>
      <c r="AO23" s="249"/>
      <c r="AP23" s="249"/>
      <c r="AQ23" s="249"/>
      <c r="AR23" s="249"/>
      <c r="AS23" s="249"/>
      <c r="AT23" s="249"/>
      <c r="AU23" s="249"/>
      <c r="AV23" s="249"/>
      <c r="AW23" s="249"/>
      <c r="AX23" s="249"/>
      <c r="AY23" s="249"/>
      <c r="AZ23" s="249"/>
      <c r="BA23" s="249"/>
    </row>
    <row r="24" spans="1:53" s="247" customFormat="1" ht="21.75" customHeight="1">
      <c r="A24" s="609" t="s">
        <v>388</v>
      </c>
      <c r="B24" s="610"/>
      <c r="C24" s="610"/>
      <c r="D24" s="610"/>
      <c r="E24" s="610"/>
      <c r="F24" s="610"/>
      <c r="G24" s="675"/>
      <c r="H24" s="675"/>
      <c r="I24" s="675"/>
      <c r="J24" s="675"/>
      <c r="K24" s="675"/>
      <c r="L24" s="675"/>
      <c r="M24" s="675"/>
      <c r="N24" s="675"/>
      <c r="O24" s="675"/>
      <c r="P24" s="675"/>
      <c r="Q24" s="675"/>
      <c r="R24" s="610" t="s">
        <v>389</v>
      </c>
      <c r="S24" s="610"/>
      <c r="T24" s="610"/>
      <c r="U24" s="610"/>
      <c r="V24" s="610"/>
      <c r="W24" s="610"/>
      <c r="X24" s="675"/>
      <c r="Y24" s="675"/>
      <c r="Z24" s="675"/>
      <c r="AA24" s="675"/>
      <c r="AB24" s="675"/>
      <c r="AC24" s="675"/>
      <c r="AD24" s="675"/>
      <c r="AE24" s="675"/>
      <c r="AF24" s="675"/>
      <c r="AG24" s="675"/>
      <c r="AH24" s="675"/>
      <c r="AI24" s="675"/>
      <c r="AJ24" s="687"/>
      <c r="AK24" s="566"/>
      <c r="AL24" s="566"/>
      <c r="AM24" s="566"/>
      <c r="AN24" s="566"/>
      <c r="AO24" s="566"/>
      <c r="AP24" s="566"/>
      <c r="AQ24" s="566"/>
      <c r="AR24" s="566"/>
      <c r="AS24" s="566"/>
      <c r="AT24" s="566"/>
      <c r="AU24" s="566"/>
      <c r="AV24" s="566"/>
      <c r="AW24" s="566"/>
      <c r="AX24" s="566"/>
      <c r="AY24" s="566"/>
      <c r="AZ24" s="566"/>
      <c r="BA24" s="566"/>
    </row>
    <row r="25" spans="1:53" s="247" customFormat="1" ht="21.75" customHeight="1">
      <c r="A25" s="609" t="s">
        <v>390</v>
      </c>
      <c r="B25" s="610"/>
      <c r="C25" s="610"/>
      <c r="D25" s="610"/>
      <c r="E25" s="610"/>
      <c r="F25" s="610"/>
      <c r="G25" s="675"/>
      <c r="H25" s="675"/>
      <c r="I25" s="675"/>
      <c r="J25" s="675"/>
      <c r="K25" s="675"/>
      <c r="L25" s="675"/>
      <c r="M25" s="675"/>
      <c r="N25" s="675"/>
      <c r="O25" s="675"/>
      <c r="P25" s="675"/>
      <c r="Q25" s="675"/>
      <c r="R25" s="610" t="s">
        <v>391</v>
      </c>
      <c r="S25" s="610"/>
      <c r="T25" s="610"/>
      <c r="U25" s="610"/>
      <c r="V25" s="610"/>
      <c r="W25" s="610"/>
      <c r="X25" s="675"/>
      <c r="Y25" s="675"/>
      <c r="Z25" s="675"/>
      <c r="AA25" s="675"/>
      <c r="AB25" s="675"/>
      <c r="AC25" s="675"/>
      <c r="AD25" s="675"/>
      <c r="AE25" s="675"/>
      <c r="AF25" s="675"/>
      <c r="AG25" s="675"/>
      <c r="AH25" s="675"/>
      <c r="AI25" s="675"/>
      <c r="AJ25" s="687"/>
      <c r="AK25" s="607"/>
      <c r="AL25" s="607"/>
      <c r="AM25" s="607"/>
      <c r="AN25" s="607"/>
      <c r="AO25" s="607"/>
      <c r="AP25" s="607"/>
      <c r="AQ25" s="607"/>
      <c r="AR25" s="607"/>
      <c r="AS25" s="607"/>
      <c r="AT25" s="607"/>
      <c r="AU25" s="607"/>
      <c r="AV25" s="607"/>
      <c r="AW25" s="607"/>
      <c r="AX25" s="607"/>
      <c r="AY25" s="607"/>
      <c r="AZ25" s="607"/>
      <c r="BA25" s="607"/>
    </row>
    <row r="26" spans="1:53" s="247" customFormat="1" ht="21.75" customHeight="1">
      <c r="A26" s="609" t="s">
        <v>392</v>
      </c>
      <c r="B26" s="610"/>
      <c r="C26" s="610"/>
      <c r="D26" s="610"/>
      <c r="E26" s="610"/>
      <c r="F26" s="554" t="s">
        <v>393</v>
      </c>
      <c r="G26" s="554"/>
      <c r="H26" s="554"/>
      <c r="I26" s="250"/>
      <c r="J26" s="554" t="s">
        <v>394</v>
      </c>
      <c r="K26" s="554"/>
      <c r="L26" s="554"/>
      <c r="M26" s="250"/>
      <c r="N26" s="554" t="s">
        <v>395</v>
      </c>
      <c r="O26" s="554"/>
      <c r="P26" s="554"/>
      <c r="Q26" s="250"/>
      <c r="R26" s="554" t="s">
        <v>396</v>
      </c>
      <c r="S26" s="554"/>
      <c r="T26" s="554"/>
      <c r="U26" s="245"/>
      <c r="V26" s="554" t="s">
        <v>397</v>
      </c>
      <c r="W26" s="554"/>
      <c r="X26" s="554"/>
      <c r="Y26" s="245"/>
      <c r="Z26" s="554" t="s">
        <v>398</v>
      </c>
      <c r="AA26" s="554"/>
      <c r="AB26" s="554"/>
      <c r="AC26" s="554"/>
      <c r="AD26" s="554"/>
      <c r="AE26" s="675"/>
      <c r="AF26" s="675"/>
      <c r="AG26" s="675"/>
      <c r="AH26" s="675"/>
      <c r="AI26" s="675"/>
      <c r="AJ26" s="687"/>
      <c r="AK26" s="607"/>
      <c r="AL26" s="607"/>
      <c r="AM26" s="607"/>
      <c r="AN26" s="607"/>
      <c r="AO26" s="607"/>
      <c r="AP26" s="607"/>
      <c r="AQ26" s="607"/>
      <c r="AR26" s="607"/>
      <c r="AS26" s="607"/>
      <c r="AT26" s="607"/>
      <c r="AU26" s="607"/>
      <c r="AV26" s="607"/>
      <c r="AW26" s="607"/>
      <c r="AX26" s="607"/>
      <c r="AY26" s="607"/>
      <c r="AZ26" s="607"/>
      <c r="BA26" s="607"/>
    </row>
    <row r="27" spans="1:53" s="247" customFormat="1" ht="16.5" customHeight="1" thickBot="1">
      <c r="A27" s="248" t="s">
        <v>399</v>
      </c>
      <c r="B27" s="90"/>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1"/>
      <c r="AK27" s="607"/>
      <c r="AL27" s="607"/>
      <c r="AM27" s="607"/>
      <c r="AN27" s="607"/>
      <c r="AO27" s="607"/>
      <c r="AP27" s="607"/>
      <c r="AQ27" s="607"/>
      <c r="AR27" s="607"/>
      <c r="AS27" s="607"/>
      <c r="AT27" s="607"/>
      <c r="AU27" s="607"/>
      <c r="AV27" s="607"/>
      <c r="AW27" s="607"/>
      <c r="AX27" s="607"/>
      <c r="AY27" s="607"/>
      <c r="AZ27" s="607"/>
      <c r="BA27" s="607"/>
    </row>
    <row r="28" spans="1:53" s="247" customFormat="1" ht="10.95" customHeight="1" thickBot="1">
      <c r="AK28" s="251"/>
      <c r="AL28" s="251"/>
      <c r="AM28" s="251"/>
      <c r="AN28" s="251"/>
      <c r="AO28" s="251"/>
      <c r="AP28" s="251"/>
      <c r="AQ28" s="251"/>
      <c r="AR28" s="251"/>
      <c r="AS28" s="251"/>
      <c r="AT28" s="251"/>
      <c r="AU28" s="251"/>
      <c r="AV28" s="251"/>
      <c r="AW28" s="251"/>
      <c r="AX28" s="251"/>
      <c r="AY28" s="251"/>
      <c r="AZ28" s="251"/>
      <c r="BA28" s="251"/>
    </row>
    <row r="29" spans="1:53" s="247" customFormat="1" ht="21.75" customHeight="1">
      <c r="A29" s="579" t="s">
        <v>400</v>
      </c>
      <c r="B29" s="580"/>
      <c r="C29" s="580"/>
      <c r="D29" s="580"/>
      <c r="E29" s="580"/>
      <c r="F29" s="580"/>
      <c r="G29" s="580"/>
      <c r="H29" s="580"/>
      <c r="I29" s="580"/>
      <c r="J29" s="581"/>
      <c r="K29" s="579" t="s">
        <v>401</v>
      </c>
      <c r="L29" s="580"/>
      <c r="M29" s="580"/>
      <c r="N29" s="580"/>
      <c r="O29" s="580"/>
      <c r="P29" s="580"/>
      <c r="Q29" s="580"/>
      <c r="R29" s="581"/>
      <c r="S29" s="579" t="s">
        <v>402</v>
      </c>
      <c r="T29" s="580"/>
      <c r="U29" s="580"/>
      <c r="V29" s="580"/>
      <c r="W29" s="580"/>
      <c r="X29" s="580"/>
      <c r="Y29" s="580"/>
      <c r="Z29" s="580"/>
      <c r="AA29" s="580"/>
      <c r="AB29" s="580"/>
      <c r="AC29" s="580"/>
      <c r="AD29" s="580"/>
      <c r="AE29" s="580"/>
      <c r="AF29" s="580"/>
      <c r="AG29" s="580"/>
      <c r="AH29" s="580"/>
      <c r="AI29" s="580"/>
      <c r="AJ29" s="581"/>
      <c r="AK29" s="607"/>
      <c r="AL29" s="607"/>
      <c r="AM29" s="607"/>
      <c r="AN29" s="607"/>
      <c r="AO29" s="607"/>
      <c r="AP29" s="607"/>
      <c r="AQ29" s="607"/>
      <c r="AR29" s="607"/>
      <c r="AS29" s="607"/>
      <c r="AT29" s="607"/>
      <c r="AU29" s="607"/>
      <c r="AV29" s="607"/>
      <c r="AW29" s="607"/>
      <c r="AX29" s="607"/>
      <c r="AY29" s="607"/>
      <c r="AZ29" s="607"/>
      <c r="BA29" s="607"/>
    </row>
    <row r="30" spans="1:53" s="247" customFormat="1" ht="21.75" customHeight="1">
      <c r="A30" s="559" t="s">
        <v>403</v>
      </c>
      <c r="B30" s="554"/>
      <c r="C30" s="554"/>
      <c r="D30" s="554"/>
      <c r="E30" s="554"/>
      <c r="F30" s="554"/>
      <c r="G30" s="554"/>
      <c r="H30" s="554" t="s">
        <v>8</v>
      </c>
      <c r="I30" s="554"/>
      <c r="J30" s="555"/>
      <c r="K30" s="559" t="s">
        <v>404</v>
      </c>
      <c r="L30" s="554"/>
      <c r="M30" s="554"/>
      <c r="N30" s="554"/>
      <c r="O30" s="554"/>
      <c r="P30" s="554"/>
      <c r="Q30" s="669"/>
      <c r="R30" s="685"/>
      <c r="S30" s="559" t="s">
        <v>405</v>
      </c>
      <c r="T30" s="554"/>
      <c r="U30" s="554"/>
      <c r="V30" s="554"/>
      <c r="W30" s="554"/>
      <c r="X30" s="554"/>
      <c r="Y30" s="554" t="s">
        <v>9</v>
      </c>
      <c r="Z30" s="554"/>
      <c r="AA30" s="554" t="s">
        <v>10</v>
      </c>
      <c r="AB30" s="554"/>
      <c r="AC30" s="554" t="s">
        <v>11</v>
      </c>
      <c r="AD30" s="554"/>
      <c r="AE30" s="554" t="s">
        <v>12</v>
      </c>
      <c r="AF30" s="554"/>
      <c r="AG30" s="554" t="s">
        <v>13</v>
      </c>
      <c r="AH30" s="554"/>
      <c r="AI30" s="554" t="s">
        <v>14</v>
      </c>
      <c r="AJ30" s="555"/>
      <c r="AK30" s="607"/>
      <c r="AL30" s="607"/>
      <c r="AM30" s="607"/>
      <c r="AN30" s="607"/>
      <c r="AO30" s="607"/>
      <c r="AP30" s="607"/>
      <c r="AQ30" s="607"/>
      <c r="AR30" s="607"/>
      <c r="AS30" s="607"/>
      <c r="AT30" s="607"/>
      <c r="AU30" s="607"/>
      <c r="AV30" s="607"/>
      <c r="AW30" s="607"/>
      <c r="AX30" s="607"/>
      <c r="AY30" s="607"/>
      <c r="AZ30" s="607"/>
      <c r="BA30" s="607"/>
    </row>
    <row r="31" spans="1:53" s="247" customFormat="1" ht="21.75" customHeight="1">
      <c r="A31" s="703"/>
      <c r="B31" s="672"/>
      <c r="C31" s="672"/>
      <c r="D31" s="672"/>
      <c r="E31" s="672"/>
      <c r="F31" s="672"/>
      <c r="G31" s="672"/>
      <c r="H31" s="700"/>
      <c r="I31" s="700"/>
      <c r="J31" s="237" t="s">
        <v>15</v>
      </c>
      <c r="K31" s="559" t="s">
        <v>406</v>
      </c>
      <c r="L31" s="554"/>
      <c r="M31" s="554"/>
      <c r="N31" s="554"/>
      <c r="O31" s="554"/>
      <c r="P31" s="675"/>
      <c r="Q31" s="675"/>
      <c r="R31" s="237" t="s">
        <v>15</v>
      </c>
      <c r="S31" s="544" t="s">
        <v>407</v>
      </c>
      <c r="T31" s="545"/>
      <c r="U31" s="545"/>
      <c r="V31" s="545"/>
      <c r="W31" s="545"/>
      <c r="X31" s="545"/>
      <c r="Y31" s="676"/>
      <c r="Z31" s="676"/>
      <c r="AA31" s="676"/>
      <c r="AB31" s="676"/>
      <c r="AC31" s="676"/>
      <c r="AD31" s="676"/>
      <c r="AE31" s="676"/>
      <c r="AF31" s="676"/>
      <c r="AG31" s="676"/>
      <c r="AH31" s="676"/>
      <c r="AI31" s="676" t="s">
        <v>0</v>
      </c>
      <c r="AJ31" s="680"/>
      <c r="AK31" s="249"/>
      <c r="AL31" s="249"/>
      <c r="AM31" s="249"/>
      <c r="AN31" s="249"/>
      <c r="AO31" s="249"/>
      <c r="AP31" s="249"/>
      <c r="AQ31" s="249"/>
      <c r="AR31" s="249"/>
      <c r="AS31" s="249"/>
      <c r="AT31" s="249"/>
      <c r="AU31" s="249"/>
      <c r="AV31" s="249"/>
      <c r="AW31" s="249"/>
      <c r="AX31" s="249"/>
      <c r="AY31" s="249"/>
      <c r="AZ31" s="249"/>
      <c r="BA31" s="249"/>
    </row>
    <row r="32" spans="1:53" s="247" customFormat="1" ht="21.75" customHeight="1">
      <c r="A32" s="703"/>
      <c r="B32" s="672"/>
      <c r="C32" s="672"/>
      <c r="D32" s="672"/>
      <c r="E32" s="672"/>
      <c r="F32" s="672"/>
      <c r="G32" s="672"/>
      <c r="H32" s="700"/>
      <c r="I32" s="700"/>
      <c r="J32" s="237" t="s">
        <v>15</v>
      </c>
      <c r="K32" s="559" t="s">
        <v>408</v>
      </c>
      <c r="L32" s="554"/>
      <c r="M32" s="554"/>
      <c r="N32" s="245"/>
      <c r="O32" s="554" t="s">
        <v>409</v>
      </c>
      <c r="P32" s="554"/>
      <c r="Q32" s="554"/>
      <c r="R32" s="258"/>
      <c r="S32" s="544" t="s">
        <v>410</v>
      </c>
      <c r="T32" s="545"/>
      <c r="U32" s="545"/>
      <c r="V32" s="545"/>
      <c r="W32" s="545"/>
      <c r="X32" s="545"/>
      <c r="Y32" s="676"/>
      <c r="Z32" s="676"/>
      <c r="AA32" s="676"/>
      <c r="AB32" s="676"/>
      <c r="AC32" s="676"/>
      <c r="AD32" s="676"/>
      <c r="AE32" s="676"/>
      <c r="AF32" s="676"/>
      <c r="AG32" s="676"/>
      <c r="AH32" s="676"/>
      <c r="AI32" s="676" t="s">
        <v>0</v>
      </c>
      <c r="AJ32" s="680"/>
      <c r="AK32" s="249"/>
      <c r="AL32" s="249"/>
      <c r="AM32" s="249"/>
      <c r="AN32" s="249"/>
      <c r="AO32" s="249"/>
      <c r="AP32" s="249"/>
      <c r="AQ32" s="249"/>
      <c r="AR32" s="249"/>
      <c r="AS32" s="249"/>
      <c r="AT32" s="249"/>
      <c r="AU32" s="249"/>
      <c r="AV32" s="249"/>
      <c r="AW32" s="249"/>
      <c r="AX32" s="249"/>
      <c r="AY32" s="249"/>
      <c r="AZ32" s="249"/>
      <c r="BA32" s="249"/>
    </row>
    <row r="33" spans="1:53" s="247" customFormat="1" ht="21.75" customHeight="1">
      <c r="A33" s="703"/>
      <c r="B33" s="672"/>
      <c r="C33" s="672"/>
      <c r="D33" s="672"/>
      <c r="E33" s="672"/>
      <c r="F33" s="672"/>
      <c r="G33" s="672"/>
      <c r="H33" s="700"/>
      <c r="I33" s="700"/>
      <c r="J33" s="237" t="s">
        <v>15</v>
      </c>
      <c r="K33" s="593" t="s">
        <v>411</v>
      </c>
      <c r="L33" s="594"/>
      <c r="M33" s="594"/>
      <c r="N33" s="714"/>
      <c r="O33" s="715"/>
      <c r="P33" s="715"/>
      <c r="Q33" s="715"/>
      <c r="R33" s="716"/>
      <c r="S33" s="693" t="s">
        <v>412</v>
      </c>
      <c r="T33" s="694"/>
      <c r="U33" s="694"/>
      <c r="V33" s="694"/>
      <c r="W33" s="694"/>
      <c r="X33" s="694"/>
      <c r="Y33" s="676"/>
      <c r="Z33" s="676"/>
      <c r="AA33" s="676"/>
      <c r="AB33" s="676"/>
      <c r="AC33" s="676"/>
      <c r="AD33" s="676"/>
      <c r="AE33" s="676"/>
      <c r="AF33" s="676"/>
      <c r="AG33" s="676"/>
      <c r="AH33" s="676"/>
      <c r="AI33" s="676" t="s">
        <v>0</v>
      </c>
      <c r="AJ33" s="680"/>
      <c r="AK33" s="590"/>
      <c r="AL33" s="590"/>
      <c r="AM33" s="590"/>
      <c r="AN33" s="590"/>
      <c r="AO33" s="590"/>
      <c r="AP33" s="590"/>
      <c r="AQ33" s="590"/>
      <c r="AR33" s="590"/>
      <c r="AS33" s="590"/>
      <c r="AT33" s="590"/>
      <c r="AU33" s="590"/>
      <c r="AV33" s="590"/>
      <c r="AW33" s="590"/>
      <c r="AX33" s="590"/>
      <c r="AY33" s="590"/>
      <c r="AZ33" s="590"/>
      <c r="BA33" s="590"/>
    </row>
    <row r="34" spans="1:53" s="247" customFormat="1" ht="21.75" customHeight="1">
      <c r="A34" s="703" t="s">
        <v>0</v>
      </c>
      <c r="B34" s="672"/>
      <c r="C34" s="672"/>
      <c r="D34" s="672"/>
      <c r="E34" s="672"/>
      <c r="F34" s="672"/>
      <c r="G34" s="672"/>
      <c r="H34" s="700" t="s">
        <v>0</v>
      </c>
      <c r="I34" s="700"/>
      <c r="J34" s="237" t="s">
        <v>15</v>
      </c>
      <c r="K34" s="593" t="s">
        <v>413</v>
      </c>
      <c r="L34" s="594"/>
      <c r="M34" s="594"/>
      <c r="N34" s="594"/>
      <c r="O34" s="594"/>
      <c r="P34" s="714"/>
      <c r="Q34" s="715"/>
      <c r="R34" s="716"/>
      <c r="S34" s="544" t="s">
        <v>414</v>
      </c>
      <c r="T34" s="545"/>
      <c r="U34" s="545"/>
      <c r="V34" s="545"/>
      <c r="W34" s="545"/>
      <c r="X34" s="545"/>
      <c r="Y34" s="676"/>
      <c r="Z34" s="676"/>
      <c r="AA34" s="676"/>
      <c r="AB34" s="676"/>
      <c r="AC34" s="676"/>
      <c r="AD34" s="676"/>
      <c r="AE34" s="676"/>
      <c r="AF34" s="676"/>
      <c r="AG34" s="676"/>
      <c r="AH34" s="676"/>
      <c r="AI34" s="676" t="s">
        <v>0</v>
      </c>
      <c r="AJ34" s="680"/>
      <c r="AK34" s="590"/>
      <c r="AL34" s="590"/>
      <c r="AM34" s="590"/>
      <c r="AN34" s="590"/>
      <c r="AO34" s="590"/>
      <c r="AP34" s="590"/>
      <c r="AQ34" s="590"/>
      <c r="AR34" s="590"/>
      <c r="AS34" s="590"/>
      <c r="AT34" s="590"/>
      <c r="AU34" s="590"/>
      <c r="AV34" s="590"/>
      <c r="AW34" s="590"/>
      <c r="AX34" s="590"/>
      <c r="AY34" s="590"/>
      <c r="AZ34" s="590"/>
      <c r="BA34" s="590"/>
    </row>
    <row r="35" spans="1:53" s="247" customFormat="1" ht="21.75" customHeight="1" thickBot="1">
      <c r="A35" s="681" t="s">
        <v>0</v>
      </c>
      <c r="B35" s="682"/>
      <c r="C35" s="682"/>
      <c r="D35" s="682"/>
      <c r="E35" s="682"/>
      <c r="F35" s="682"/>
      <c r="G35" s="682"/>
      <c r="H35" s="683" t="s">
        <v>0</v>
      </c>
      <c r="I35" s="683"/>
      <c r="J35" s="92" t="s">
        <v>15</v>
      </c>
      <c r="K35" s="704"/>
      <c r="L35" s="705"/>
      <c r="M35" s="705"/>
      <c r="N35" s="705"/>
      <c r="O35" s="705"/>
      <c r="P35" s="705"/>
      <c r="Q35" s="705"/>
      <c r="R35" s="706"/>
      <c r="S35" s="695" t="s">
        <v>415</v>
      </c>
      <c r="T35" s="696"/>
      <c r="U35" s="696"/>
      <c r="V35" s="696"/>
      <c r="W35" s="696"/>
      <c r="X35" s="696"/>
      <c r="Y35" s="697"/>
      <c r="Z35" s="697"/>
      <c r="AA35" s="697"/>
      <c r="AB35" s="697"/>
      <c r="AC35" s="697"/>
      <c r="AD35" s="697"/>
      <c r="AE35" s="697"/>
      <c r="AF35" s="697"/>
      <c r="AG35" s="697"/>
      <c r="AH35" s="697"/>
      <c r="AI35" s="697" t="s">
        <v>0</v>
      </c>
      <c r="AJ35" s="713"/>
      <c r="AK35" s="566"/>
      <c r="AL35" s="566"/>
      <c r="AM35" s="566"/>
      <c r="AN35" s="566"/>
      <c r="AO35" s="566"/>
      <c r="AP35" s="566"/>
      <c r="AQ35" s="566"/>
      <c r="AR35" s="566"/>
      <c r="AS35" s="566"/>
      <c r="AT35" s="566"/>
      <c r="AU35" s="566"/>
      <c r="AV35" s="566"/>
      <c r="AW35" s="566"/>
      <c r="AX35" s="566"/>
      <c r="AY35" s="566"/>
      <c r="AZ35" s="566"/>
      <c r="BA35" s="566"/>
    </row>
    <row r="36" spans="1:53" s="247" customFormat="1" ht="12" customHeight="1" thickBot="1">
      <c r="AK36" s="253"/>
      <c r="AL36" s="253"/>
      <c r="AM36" s="253"/>
      <c r="AN36" s="253"/>
      <c r="AO36" s="253"/>
      <c r="AP36" s="253"/>
      <c r="AQ36" s="253"/>
      <c r="AR36" s="253"/>
      <c r="AS36" s="253"/>
      <c r="AT36" s="253"/>
      <c r="AU36" s="253"/>
      <c r="AV36" s="253"/>
      <c r="AW36" s="253"/>
      <c r="AX36" s="253"/>
      <c r="AY36" s="253"/>
      <c r="AZ36" s="253"/>
      <c r="BA36" s="253"/>
    </row>
    <row r="37" spans="1:53" s="247" customFormat="1" ht="21.75" customHeight="1">
      <c r="A37" s="579" t="s">
        <v>416</v>
      </c>
      <c r="B37" s="580"/>
      <c r="C37" s="580"/>
      <c r="D37" s="580"/>
      <c r="E37" s="580"/>
      <c r="F37" s="580"/>
      <c r="G37" s="580"/>
      <c r="H37" s="580"/>
      <c r="I37" s="580"/>
      <c r="J37" s="580"/>
      <c r="K37" s="580"/>
      <c r="L37" s="580"/>
      <c r="M37" s="580"/>
      <c r="N37" s="580"/>
      <c r="O37" s="580"/>
      <c r="P37" s="580"/>
      <c r="Q37" s="580"/>
      <c r="R37" s="580"/>
      <c r="S37" s="580"/>
      <c r="T37" s="580"/>
      <c r="U37" s="580"/>
      <c r="V37" s="580"/>
      <c r="W37" s="580"/>
      <c r="X37" s="580"/>
      <c r="Y37" s="580"/>
      <c r="Z37" s="580"/>
      <c r="AA37" s="580"/>
      <c r="AB37" s="580"/>
      <c r="AC37" s="580"/>
      <c r="AD37" s="580"/>
      <c r="AE37" s="580"/>
      <c r="AF37" s="580"/>
      <c r="AG37" s="580"/>
      <c r="AH37" s="580"/>
      <c r="AI37" s="580"/>
      <c r="AJ37" s="581"/>
      <c r="AK37" s="253"/>
      <c r="AL37" s="253"/>
      <c r="AM37" s="253"/>
      <c r="AN37" s="253"/>
      <c r="AO37" s="253"/>
      <c r="AP37" s="253"/>
      <c r="AQ37" s="253"/>
      <c r="AR37" s="253"/>
      <c r="AS37" s="253"/>
      <c r="AT37" s="253"/>
      <c r="AU37" s="253"/>
      <c r="AV37" s="253"/>
      <c r="AW37" s="253"/>
      <c r="AX37" s="253"/>
      <c r="AY37" s="253"/>
      <c r="AZ37" s="253"/>
      <c r="BA37" s="253"/>
    </row>
    <row r="38" spans="1:53" s="254" customFormat="1" ht="21.75" customHeight="1">
      <c r="A38" s="571" t="s">
        <v>417</v>
      </c>
      <c r="B38" s="572"/>
      <c r="C38" s="698"/>
      <c r="D38" s="698"/>
      <c r="E38" s="699"/>
      <c r="F38" s="534"/>
      <c r="G38" s="535"/>
      <c r="H38" s="535"/>
      <c r="I38" s="535"/>
      <c r="J38" s="535"/>
      <c r="K38" s="535"/>
      <c r="L38" s="535"/>
      <c r="M38" s="536"/>
      <c r="N38" s="554" t="s">
        <v>9</v>
      </c>
      <c r="O38" s="554"/>
      <c r="P38" s="554" t="s">
        <v>10</v>
      </c>
      <c r="Q38" s="554"/>
      <c r="R38" s="554" t="s">
        <v>11</v>
      </c>
      <c r="S38" s="554"/>
      <c r="T38" s="554" t="s">
        <v>12</v>
      </c>
      <c r="U38" s="554"/>
      <c r="V38" s="554" t="s">
        <v>13</v>
      </c>
      <c r="W38" s="554"/>
      <c r="X38" s="554" t="s">
        <v>14</v>
      </c>
      <c r="Y38" s="554"/>
      <c r="Z38" s="554" t="s">
        <v>418</v>
      </c>
      <c r="AA38" s="554"/>
      <c r="AB38" s="554"/>
      <c r="AC38" s="554"/>
      <c r="AD38" s="554"/>
      <c r="AE38" s="554"/>
      <c r="AF38" s="554"/>
      <c r="AG38" s="554"/>
      <c r="AH38" s="554"/>
      <c r="AI38" s="554"/>
      <c r="AJ38" s="555"/>
    </row>
    <row r="39" spans="1:53" s="247" customFormat="1" ht="21.75" customHeight="1">
      <c r="A39" s="255"/>
      <c r="B39" s="249"/>
      <c r="C39" s="249"/>
      <c r="D39" s="249"/>
      <c r="E39" s="249"/>
      <c r="F39" s="554" t="s">
        <v>419</v>
      </c>
      <c r="G39" s="554"/>
      <c r="H39" s="554"/>
      <c r="I39" s="554"/>
      <c r="J39" s="554"/>
      <c r="K39" s="554"/>
      <c r="L39" s="554"/>
      <c r="M39" s="554"/>
      <c r="N39" s="669"/>
      <c r="O39" s="669"/>
      <c r="P39" s="669"/>
      <c r="Q39" s="669"/>
      <c r="R39" s="669"/>
      <c r="S39" s="669"/>
      <c r="T39" s="669"/>
      <c r="U39" s="669"/>
      <c r="V39" s="669"/>
      <c r="W39" s="669"/>
      <c r="X39" s="669"/>
      <c r="Y39" s="669"/>
      <c r="Z39" s="669"/>
      <c r="AA39" s="669"/>
      <c r="AB39" s="669"/>
      <c r="AC39" s="669"/>
      <c r="AD39" s="669"/>
      <c r="AE39" s="669"/>
      <c r="AF39" s="669"/>
      <c r="AG39" s="669"/>
      <c r="AH39" s="669"/>
      <c r="AI39" s="669"/>
      <c r="AJ39" s="684"/>
      <c r="AK39" s="253"/>
      <c r="AL39" s="253"/>
      <c r="AM39" s="253"/>
      <c r="AN39" s="253"/>
      <c r="AO39" s="253"/>
      <c r="AP39" s="253"/>
      <c r="AQ39" s="253"/>
      <c r="AR39" s="253"/>
      <c r="AS39" s="253"/>
      <c r="AT39" s="253"/>
      <c r="AU39" s="253"/>
      <c r="AV39" s="253"/>
      <c r="AW39" s="253"/>
      <c r="AX39" s="253"/>
      <c r="AY39" s="253"/>
      <c r="AZ39" s="253"/>
      <c r="BA39" s="253"/>
    </row>
    <row r="40" spans="1:53" s="247" customFormat="1" ht="21.75" customHeight="1" thickBot="1">
      <c r="A40" s="567" t="s">
        <v>420</v>
      </c>
      <c r="B40" s="568"/>
      <c r="C40" s="689"/>
      <c r="D40" s="689"/>
      <c r="E40" s="690"/>
      <c r="F40" s="691" t="s">
        <v>421</v>
      </c>
      <c r="G40" s="691"/>
      <c r="H40" s="691"/>
      <c r="I40" s="691"/>
      <c r="J40" s="691"/>
      <c r="K40" s="691"/>
      <c r="L40" s="691"/>
      <c r="M40" s="691"/>
      <c r="N40" s="692" t="s">
        <v>0</v>
      </c>
      <c r="O40" s="692"/>
      <c r="P40" s="692" t="s">
        <v>0</v>
      </c>
      <c r="Q40" s="692"/>
      <c r="R40" s="692" t="s">
        <v>0</v>
      </c>
      <c r="S40" s="692"/>
      <c r="T40" s="692" t="s">
        <v>0</v>
      </c>
      <c r="U40" s="692"/>
      <c r="V40" s="692" t="s">
        <v>0</v>
      </c>
      <c r="W40" s="692"/>
      <c r="X40" s="692" t="s">
        <v>0</v>
      </c>
      <c r="Y40" s="692"/>
      <c r="Z40" s="701" t="s">
        <v>422</v>
      </c>
      <c r="AA40" s="701"/>
      <c r="AB40" s="701"/>
      <c r="AC40" s="701"/>
      <c r="AD40" s="701"/>
      <c r="AE40" s="701"/>
      <c r="AF40" s="701"/>
      <c r="AG40" s="701"/>
      <c r="AH40" s="701"/>
      <c r="AI40" s="701"/>
      <c r="AJ40" s="702"/>
      <c r="AK40" s="253"/>
      <c r="AL40" s="253"/>
      <c r="AM40" s="253"/>
      <c r="AN40" s="253"/>
      <c r="AO40" s="253"/>
      <c r="AP40" s="253"/>
      <c r="AQ40" s="253"/>
      <c r="AR40" s="253"/>
      <c r="AS40" s="253"/>
      <c r="AT40" s="253"/>
      <c r="AU40" s="253"/>
      <c r="AV40" s="253"/>
      <c r="AW40" s="253"/>
      <c r="AX40" s="253"/>
      <c r="AY40" s="253"/>
      <c r="AZ40" s="253"/>
      <c r="BA40" s="253"/>
    </row>
    <row r="41" spans="1:53" s="247" customFormat="1" ht="7.95" customHeight="1">
      <c r="A41" s="254"/>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566"/>
      <c r="AL41" s="566"/>
      <c r="AM41" s="566"/>
      <c r="AN41" s="566"/>
      <c r="AO41" s="566"/>
      <c r="AP41" s="566"/>
      <c r="AQ41" s="566"/>
      <c r="AR41" s="566"/>
      <c r="AS41" s="566"/>
      <c r="AT41" s="566"/>
      <c r="AU41" s="566"/>
      <c r="AV41" s="566"/>
      <c r="AW41" s="566"/>
      <c r="AX41" s="566"/>
      <c r="AY41" s="566"/>
      <c r="AZ41" s="566"/>
      <c r="BA41" s="566"/>
    </row>
    <row r="42" spans="1:53" s="247" customFormat="1" ht="21.75" customHeight="1">
      <c r="A42" s="256" t="s">
        <v>423</v>
      </c>
      <c r="B42" s="86"/>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94"/>
      <c r="AK42" s="566"/>
      <c r="AL42" s="566"/>
      <c r="AM42" s="566"/>
      <c r="AN42" s="566"/>
      <c r="AO42" s="566"/>
      <c r="AP42" s="566"/>
      <c r="AQ42" s="566"/>
      <c r="AR42" s="566"/>
      <c r="AS42" s="566"/>
      <c r="AT42" s="566"/>
      <c r="AU42" s="566"/>
      <c r="AV42" s="566"/>
      <c r="AW42" s="566"/>
      <c r="AX42" s="566"/>
      <c r="AY42" s="566"/>
      <c r="AZ42" s="566"/>
      <c r="BA42" s="566"/>
    </row>
    <row r="43" spans="1:53" s="247" customFormat="1" ht="21.75" customHeight="1">
      <c r="A43" s="559" t="s">
        <v>350</v>
      </c>
      <c r="B43" s="554"/>
      <c r="C43" s="554"/>
      <c r="D43" s="554"/>
      <c r="E43" s="554"/>
      <c r="F43" s="554"/>
      <c r="G43" s="669"/>
      <c r="H43" s="669"/>
      <c r="I43" s="669"/>
      <c r="J43" s="669"/>
      <c r="K43" s="669"/>
      <c r="L43" s="669"/>
      <c r="M43" s="669"/>
      <c r="N43" s="669"/>
      <c r="O43" s="669"/>
      <c r="P43" s="669"/>
      <c r="Q43" s="669"/>
      <c r="R43" s="669"/>
      <c r="S43" s="669"/>
      <c r="T43" s="669"/>
      <c r="U43" s="669"/>
      <c r="V43" s="669" t="s">
        <v>0</v>
      </c>
      <c r="W43" s="669"/>
      <c r="X43" s="669"/>
      <c r="Y43" s="669"/>
      <c r="Z43" s="669"/>
      <c r="AA43" s="669" t="s">
        <v>0</v>
      </c>
      <c r="AB43" s="669"/>
      <c r="AC43" s="669"/>
      <c r="AD43" s="669"/>
      <c r="AE43" s="669"/>
      <c r="AF43" s="669" t="s">
        <v>0</v>
      </c>
      <c r="AG43" s="669"/>
      <c r="AH43" s="669"/>
      <c r="AI43" s="669"/>
      <c r="AJ43" s="684"/>
      <c r="AK43" s="249"/>
      <c r="AL43" s="249"/>
      <c r="AM43" s="249"/>
      <c r="AN43" s="249"/>
      <c r="AO43" s="249"/>
      <c r="AP43" s="249"/>
      <c r="AQ43" s="249"/>
      <c r="AR43" s="249"/>
      <c r="AS43" s="249"/>
      <c r="AT43" s="249"/>
      <c r="AU43" s="249"/>
      <c r="AV43" s="249"/>
      <c r="AW43" s="249"/>
      <c r="AX43" s="249"/>
      <c r="AY43" s="249"/>
      <c r="AZ43" s="249"/>
      <c r="BA43" s="249"/>
    </row>
    <row r="44" spans="1:53" s="247" customFormat="1" ht="21.75" customHeight="1">
      <c r="A44" s="559" t="s">
        <v>424</v>
      </c>
      <c r="B44" s="554"/>
      <c r="C44" s="554"/>
      <c r="D44" s="554"/>
      <c r="E44" s="554"/>
      <c r="F44" s="554"/>
      <c r="G44" s="669"/>
      <c r="H44" s="669"/>
      <c r="I44" s="669"/>
      <c r="J44" s="669"/>
      <c r="K44" s="669"/>
      <c r="L44" s="669"/>
      <c r="M44" s="669"/>
      <c r="N44" s="669"/>
      <c r="O44" s="669"/>
      <c r="P44" s="669"/>
      <c r="Q44" s="669"/>
      <c r="R44" s="669"/>
      <c r="S44" s="669"/>
      <c r="T44" s="669"/>
      <c r="U44" s="669"/>
      <c r="V44" s="669" t="s">
        <v>0</v>
      </c>
      <c r="W44" s="669"/>
      <c r="X44" s="669"/>
      <c r="Y44" s="669"/>
      <c r="Z44" s="669"/>
      <c r="AA44" s="669" t="s">
        <v>0</v>
      </c>
      <c r="AB44" s="669"/>
      <c r="AC44" s="669"/>
      <c r="AD44" s="669"/>
      <c r="AE44" s="669"/>
      <c r="AF44" s="669" t="s">
        <v>0</v>
      </c>
      <c r="AG44" s="669"/>
      <c r="AH44" s="669"/>
      <c r="AI44" s="669"/>
      <c r="AJ44" s="684"/>
    </row>
    <row r="45" spans="1:53" s="247" customFormat="1" ht="21.75" customHeight="1">
      <c r="A45" s="559" t="s">
        <v>425</v>
      </c>
      <c r="B45" s="554"/>
      <c r="C45" s="554"/>
      <c r="D45" s="554"/>
      <c r="E45" s="554"/>
      <c r="F45" s="554"/>
      <c r="G45" s="669"/>
      <c r="H45" s="669"/>
      <c r="I45" s="669"/>
      <c r="J45" s="669"/>
      <c r="K45" s="669"/>
      <c r="L45" s="669"/>
      <c r="M45" s="669"/>
      <c r="N45" s="669"/>
      <c r="O45" s="669"/>
      <c r="P45" s="669"/>
      <c r="Q45" s="669"/>
      <c r="R45" s="669"/>
      <c r="S45" s="669"/>
      <c r="T45" s="669"/>
      <c r="U45" s="669"/>
      <c r="V45" s="669" t="s">
        <v>0</v>
      </c>
      <c r="W45" s="669"/>
      <c r="X45" s="669"/>
      <c r="Y45" s="669"/>
      <c r="Z45" s="669"/>
      <c r="AA45" s="669" t="s">
        <v>0</v>
      </c>
      <c r="AB45" s="669"/>
      <c r="AC45" s="669"/>
      <c r="AD45" s="669"/>
      <c r="AE45" s="669"/>
      <c r="AF45" s="669" t="s">
        <v>0</v>
      </c>
      <c r="AG45" s="669"/>
      <c r="AH45" s="669"/>
      <c r="AI45" s="669"/>
      <c r="AJ45" s="684"/>
    </row>
    <row r="46" spans="1:53" s="247" customFormat="1" ht="21.75" customHeight="1">
      <c r="A46" s="559" t="s">
        <v>426</v>
      </c>
      <c r="B46" s="554"/>
      <c r="C46" s="554"/>
      <c r="D46" s="554"/>
      <c r="E46" s="554"/>
      <c r="F46" s="554"/>
      <c r="G46" s="669"/>
      <c r="H46" s="669"/>
      <c r="I46" s="669"/>
      <c r="J46" s="669"/>
      <c r="K46" s="669"/>
      <c r="L46" s="669"/>
      <c r="M46" s="669"/>
      <c r="N46" s="669"/>
      <c r="O46" s="669"/>
      <c r="P46" s="669"/>
      <c r="Q46" s="669"/>
      <c r="R46" s="669"/>
      <c r="S46" s="669"/>
      <c r="T46" s="669"/>
      <c r="U46" s="669"/>
      <c r="V46" s="669" t="s">
        <v>0</v>
      </c>
      <c r="W46" s="669"/>
      <c r="X46" s="669"/>
      <c r="Y46" s="669"/>
      <c r="Z46" s="669"/>
      <c r="AA46" s="669" t="s">
        <v>0</v>
      </c>
      <c r="AB46" s="669"/>
      <c r="AC46" s="669"/>
      <c r="AD46" s="669"/>
      <c r="AE46" s="669"/>
      <c r="AF46" s="669" t="s">
        <v>0</v>
      </c>
      <c r="AG46" s="669"/>
      <c r="AH46" s="669"/>
      <c r="AI46" s="669"/>
      <c r="AJ46" s="684"/>
    </row>
    <row r="47" spans="1:53" s="247" customFormat="1">
      <c r="A47" s="559" t="s">
        <v>427</v>
      </c>
      <c r="B47" s="554"/>
      <c r="C47" s="554"/>
      <c r="D47" s="554"/>
      <c r="E47" s="554"/>
      <c r="F47" s="554"/>
      <c r="G47" s="554"/>
      <c r="H47" s="554"/>
      <c r="I47" s="554"/>
      <c r="J47" s="554"/>
      <c r="K47" s="554"/>
      <c r="L47" s="554"/>
      <c r="M47" s="675"/>
      <c r="N47" s="675"/>
      <c r="O47" s="675"/>
      <c r="P47" s="675"/>
      <c r="Q47" s="675"/>
      <c r="R47" s="675"/>
      <c r="S47" s="675"/>
      <c r="T47" s="675"/>
      <c r="U47" s="675"/>
      <c r="V47" s="675"/>
      <c r="W47" s="675"/>
      <c r="X47" s="675"/>
      <c r="Y47" s="675"/>
      <c r="Z47" s="675"/>
      <c r="AA47" s="675"/>
      <c r="AB47" s="675"/>
      <c r="AC47" s="675"/>
      <c r="AD47" s="675"/>
      <c r="AE47" s="675"/>
      <c r="AF47" s="675"/>
      <c r="AG47" s="675"/>
      <c r="AH47" s="675"/>
      <c r="AI47" s="675"/>
      <c r="AJ47" s="687"/>
      <c r="AK47" s="3"/>
    </row>
    <row r="48" spans="1:53" s="247" customFormat="1" ht="18" customHeight="1">
      <c r="A48" s="546" t="s">
        <v>428</v>
      </c>
      <c r="B48" s="547"/>
      <c r="C48" s="547"/>
      <c r="D48" s="547"/>
      <c r="E48" s="547"/>
      <c r="F48" s="547"/>
      <c r="G48" s="547"/>
      <c r="H48" s="547"/>
      <c r="I48" s="547"/>
      <c r="J48" s="547"/>
      <c r="K48" s="547"/>
      <c r="L48" s="547"/>
      <c r="M48" s="547"/>
      <c r="N48" s="547"/>
      <c r="O48" s="547"/>
      <c r="P48" s="547"/>
      <c r="Q48" s="547"/>
      <c r="R48" s="547"/>
      <c r="S48" s="547"/>
      <c r="T48" s="547"/>
      <c r="U48" s="547"/>
      <c r="V48" s="547"/>
      <c r="W48" s="547"/>
      <c r="X48" s="547"/>
      <c r="Y48" s="547"/>
      <c r="Z48" s="547"/>
      <c r="AA48" s="547"/>
      <c r="AB48" s="547"/>
      <c r="AC48" s="547"/>
      <c r="AD48" s="547"/>
      <c r="AE48" s="547"/>
      <c r="AF48" s="547"/>
      <c r="AG48" s="547"/>
      <c r="AH48" s="547"/>
      <c r="AI48" s="547"/>
      <c r="AJ48" s="548"/>
    </row>
    <row r="49" spans="1:37" s="247" customFormat="1" ht="11.7" customHeight="1"/>
    <row r="50" spans="1:37" s="247" customFormat="1" ht="22.5" customHeight="1">
      <c r="A50" s="537" t="s">
        <v>429</v>
      </c>
      <c r="B50" s="538"/>
      <c r="C50" s="538"/>
      <c r="D50" s="538"/>
      <c r="E50" s="538"/>
      <c r="F50" s="538"/>
      <c r="G50" s="538"/>
      <c r="H50" s="538"/>
      <c r="I50" s="538"/>
      <c r="J50" s="538"/>
      <c r="K50" s="538"/>
      <c r="L50" s="538"/>
      <c r="M50" s="538"/>
      <c r="N50" s="538"/>
      <c r="O50" s="538"/>
      <c r="P50" s="538"/>
      <c r="Q50" s="538"/>
      <c r="R50" s="562"/>
      <c r="S50" s="707" t="s">
        <v>430</v>
      </c>
      <c r="T50" s="538"/>
      <c r="U50" s="538"/>
      <c r="V50" s="538"/>
      <c r="W50" s="538"/>
      <c r="X50" s="538"/>
      <c r="Y50" s="538"/>
      <c r="Z50" s="538"/>
      <c r="AA50" s="538"/>
      <c r="AB50" s="538"/>
      <c r="AC50" s="538"/>
      <c r="AD50" s="538"/>
      <c r="AE50" s="538"/>
      <c r="AF50" s="538"/>
      <c r="AG50" s="538"/>
      <c r="AH50" s="538"/>
      <c r="AI50" s="538"/>
      <c r="AJ50" s="539"/>
      <c r="AK50" s="3"/>
    </row>
    <row r="51" spans="1:37" s="247" customFormat="1" ht="22.5" customHeight="1">
      <c r="A51" s="559" t="s">
        <v>431</v>
      </c>
      <c r="B51" s="554"/>
      <c r="C51" s="554"/>
      <c r="D51" s="554"/>
      <c r="E51" s="554"/>
      <c r="F51" s="554"/>
      <c r="G51" s="554"/>
      <c r="H51" s="554" t="s">
        <v>432</v>
      </c>
      <c r="I51" s="554"/>
      <c r="J51" s="554"/>
      <c r="K51" s="554"/>
      <c r="L51" s="554"/>
      <c r="M51" s="554"/>
      <c r="N51" s="554"/>
      <c r="O51" s="554"/>
      <c r="P51" s="554"/>
      <c r="Q51" s="554"/>
      <c r="R51" s="563"/>
      <c r="S51" s="564" t="s">
        <v>433</v>
      </c>
      <c r="T51" s="554"/>
      <c r="U51" s="554"/>
      <c r="V51" s="554"/>
      <c r="W51" s="554"/>
      <c r="X51" s="554"/>
      <c r="Y51" s="554"/>
      <c r="Z51" s="554" t="s">
        <v>434</v>
      </c>
      <c r="AA51" s="554"/>
      <c r="AB51" s="554"/>
      <c r="AC51" s="554"/>
      <c r="AD51" s="554"/>
      <c r="AE51" s="554"/>
      <c r="AF51" s="554"/>
      <c r="AG51" s="669" t="s">
        <v>0</v>
      </c>
      <c r="AH51" s="669"/>
      <c r="AI51" s="554" t="s">
        <v>15</v>
      </c>
      <c r="AJ51" s="555"/>
    </row>
    <row r="52" spans="1:37" s="247" customFormat="1" ht="22.5" customHeight="1">
      <c r="A52" s="671"/>
      <c r="B52" s="669"/>
      <c r="C52" s="669"/>
      <c r="D52" s="669"/>
      <c r="E52" s="669"/>
      <c r="F52" s="669"/>
      <c r="G52" s="669"/>
      <c r="H52" s="669"/>
      <c r="I52" s="669"/>
      <c r="J52" s="669"/>
      <c r="K52" s="669"/>
      <c r="L52" s="669"/>
      <c r="M52" s="669"/>
      <c r="N52" s="669"/>
      <c r="O52" s="669"/>
      <c r="P52" s="669"/>
      <c r="Q52" s="669"/>
      <c r="R52" s="534"/>
      <c r="S52" s="670"/>
      <c r="T52" s="669"/>
      <c r="U52" s="669"/>
      <c r="V52" s="669"/>
      <c r="W52" s="669"/>
      <c r="X52" s="669"/>
      <c r="Y52" s="669"/>
      <c r="Z52" s="669"/>
      <c r="AA52" s="669"/>
      <c r="AB52" s="669"/>
      <c r="AC52" s="669"/>
      <c r="AD52" s="669"/>
      <c r="AE52" s="669"/>
      <c r="AF52" s="669"/>
      <c r="AG52" s="669"/>
      <c r="AH52" s="669"/>
      <c r="AI52" s="554" t="s">
        <v>15</v>
      </c>
      <c r="AJ52" s="555"/>
    </row>
    <row r="53" spans="1:37" s="247" customFormat="1" ht="22.5" customHeight="1">
      <c r="A53" s="671"/>
      <c r="B53" s="669"/>
      <c r="C53" s="669"/>
      <c r="D53" s="669"/>
      <c r="E53" s="669"/>
      <c r="F53" s="669"/>
      <c r="G53" s="669"/>
      <c r="H53" s="669"/>
      <c r="I53" s="669"/>
      <c r="J53" s="669"/>
      <c r="K53" s="669"/>
      <c r="L53" s="669"/>
      <c r="M53" s="669"/>
      <c r="N53" s="669"/>
      <c r="O53" s="669"/>
      <c r="P53" s="669"/>
      <c r="Q53" s="669"/>
      <c r="R53" s="534"/>
      <c r="S53" s="670"/>
      <c r="T53" s="669"/>
      <c r="U53" s="669"/>
      <c r="V53" s="669"/>
      <c r="W53" s="669"/>
      <c r="X53" s="669"/>
      <c r="Y53" s="669"/>
      <c r="Z53" s="669"/>
      <c r="AA53" s="669"/>
      <c r="AB53" s="669"/>
      <c r="AC53" s="669"/>
      <c r="AD53" s="669"/>
      <c r="AE53" s="669"/>
      <c r="AF53" s="669"/>
      <c r="AG53" s="669"/>
      <c r="AH53" s="669"/>
      <c r="AI53" s="554" t="s">
        <v>15</v>
      </c>
      <c r="AJ53" s="555"/>
    </row>
    <row r="54" spans="1:37" s="247" customFormat="1" ht="22.5" customHeight="1">
      <c r="A54" s="671"/>
      <c r="B54" s="669"/>
      <c r="C54" s="669"/>
      <c r="D54" s="669"/>
      <c r="E54" s="669"/>
      <c r="F54" s="669"/>
      <c r="G54" s="669"/>
      <c r="H54" s="669"/>
      <c r="I54" s="669"/>
      <c r="J54" s="669"/>
      <c r="K54" s="669"/>
      <c r="L54" s="669"/>
      <c r="M54" s="669"/>
      <c r="N54" s="669"/>
      <c r="O54" s="669"/>
      <c r="P54" s="669"/>
      <c r="Q54" s="669"/>
      <c r="R54" s="534"/>
      <c r="S54" s="670"/>
      <c r="T54" s="669"/>
      <c r="U54" s="669"/>
      <c r="V54" s="669"/>
      <c r="W54" s="669"/>
      <c r="X54" s="669"/>
      <c r="Y54" s="669"/>
      <c r="Z54" s="669"/>
      <c r="AA54" s="669"/>
      <c r="AB54" s="669"/>
      <c r="AC54" s="669"/>
      <c r="AD54" s="669"/>
      <c r="AE54" s="669"/>
      <c r="AF54" s="669"/>
      <c r="AG54" s="669"/>
      <c r="AH54" s="669"/>
      <c r="AI54" s="554" t="s">
        <v>15</v>
      </c>
      <c r="AJ54" s="555"/>
    </row>
    <row r="55" spans="1:37" s="247" customFormat="1" ht="22.5" customHeight="1">
      <c r="A55" s="671"/>
      <c r="B55" s="669"/>
      <c r="C55" s="669"/>
      <c r="D55" s="669"/>
      <c r="E55" s="669"/>
      <c r="F55" s="669"/>
      <c r="G55" s="669"/>
      <c r="H55" s="669"/>
      <c r="I55" s="669"/>
      <c r="J55" s="669"/>
      <c r="K55" s="669"/>
      <c r="L55" s="669"/>
      <c r="M55" s="669"/>
      <c r="N55" s="669"/>
      <c r="O55" s="669"/>
      <c r="P55" s="669"/>
      <c r="Q55" s="669"/>
      <c r="R55" s="534"/>
      <c r="S55" s="670"/>
      <c r="T55" s="669"/>
      <c r="U55" s="669"/>
      <c r="V55" s="669"/>
      <c r="W55" s="669"/>
      <c r="X55" s="669"/>
      <c r="Y55" s="669"/>
      <c r="Z55" s="669"/>
      <c r="AA55" s="669"/>
      <c r="AB55" s="669"/>
      <c r="AC55" s="669"/>
      <c r="AD55" s="669"/>
      <c r="AE55" s="669"/>
      <c r="AF55" s="669"/>
      <c r="AG55" s="669"/>
      <c r="AH55" s="669"/>
      <c r="AI55" s="554" t="s">
        <v>15</v>
      </c>
      <c r="AJ55" s="555"/>
    </row>
    <row r="56" spans="1:37" s="247" customFormat="1" ht="21.75" customHeight="1">
      <c r="A56" s="671" t="s">
        <v>0</v>
      </c>
      <c r="B56" s="669"/>
      <c r="C56" s="669"/>
      <c r="D56" s="669"/>
      <c r="E56" s="669"/>
      <c r="F56" s="669"/>
      <c r="G56" s="669"/>
      <c r="H56" s="669" t="s">
        <v>0</v>
      </c>
      <c r="I56" s="669"/>
      <c r="J56" s="669"/>
      <c r="K56" s="669"/>
      <c r="L56" s="669"/>
      <c r="M56" s="669"/>
      <c r="N56" s="669"/>
      <c r="O56" s="669"/>
      <c r="P56" s="669"/>
      <c r="Q56" s="669"/>
      <c r="R56" s="534"/>
      <c r="S56" s="670"/>
      <c r="T56" s="669"/>
      <c r="U56" s="669"/>
      <c r="V56" s="669"/>
      <c r="W56" s="669"/>
      <c r="X56" s="669"/>
      <c r="Y56" s="669"/>
      <c r="Z56" s="669"/>
      <c r="AA56" s="669"/>
      <c r="AB56" s="669"/>
      <c r="AC56" s="669"/>
      <c r="AD56" s="669"/>
      <c r="AE56" s="669"/>
      <c r="AF56" s="669"/>
      <c r="AG56" s="669" t="s">
        <v>0</v>
      </c>
      <c r="AH56" s="669"/>
      <c r="AI56" s="554" t="s">
        <v>15</v>
      </c>
      <c r="AJ56" s="555"/>
    </row>
    <row r="57" spans="1:37" s="247" customFormat="1" ht="11.7" customHeight="1"/>
    <row r="58" spans="1:37" s="247" customFormat="1" ht="21.75" customHeight="1">
      <c r="A58" s="537" t="s">
        <v>435</v>
      </c>
      <c r="B58" s="538"/>
      <c r="C58" s="538"/>
      <c r="D58" s="538"/>
      <c r="E58" s="538"/>
      <c r="F58" s="538"/>
      <c r="G58" s="538"/>
      <c r="H58" s="538"/>
      <c r="I58" s="538"/>
      <c r="J58" s="538"/>
      <c r="K58" s="538"/>
      <c r="L58" s="538"/>
      <c r="M58" s="538"/>
      <c r="N58" s="538"/>
      <c r="O58" s="538"/>
      <c r="P58" s="538"/>
      <c r="Q58" s="538"/>
      <c r="R58" s="538"/>
      <c r="S58" s="538"/>
      <c r="T58" s="538"/>
      <c r="U58" s="538"/>
      <c r="V58" s="538"/>
      <c r="W58" s="538"/>
      <c r="X58" s="538"/>
      <c r="Y58" s="538"/>
      <c r="Z58" s="538"/>
      <c r="AA58" s="538"/>
      <c r="AB58" s="538"/>
      <c r="AC58" s="538"/>
      <c r="AD58" s="538"/>
      <c r="AE58" s="538"/>
      <c r="AF58" s="538"/>
      <c r="AG58" s="538"/>
      <c r="AH58" s="538"/>
      <c r="AI58" s="538"/>
      <c r="AJ58" s="539"/>
    </row>
    <row r="59" spans="1:37" s="247" customFormat="1" ht="21.75" customHeight="1">
      <c r="A59" s="663"/>
      <c r="B59" s="664"/>
      <c r="C59" s="664"/>
      <c r="D59" s="664"/>
      <c r="E59" s="664"/>
      <c r="F59" s="664"/>
      <c r="G59" s="664"/>
      <c r="H59" s="664"/>
      <c r="I59" s="664"/>
      <c r="J59" s="664"/>
      <c r="K59" s="664"/>
      <c r="L59" s="664"/>
      <c r="M59" s="664"/>
      <c r="N59" s="664"/>
      <c r="O59" s="664"/>
      <c r="P59" s="664"/>
      <c r="Q59" s="664"/>
      <c r="R59" s="664"/>
      <c r="S59" s="664"/>
      <c r="T59" s="664"/>
      <c r="U59" s="664"/>
      <c r="V59" s="664"/>
      <c r="W59" s="664"/>
      <c r="X59" s="664"/>
      <c r="Y59" s="664"/>
      <c r="Z59" s="664"/>
      <c r="AA59" s="664"/>
      <c r="AB59" s="664"/>
      <c r="AC59" s="664"/>
      <c r="AD59" s="664"/>
      <c r="AE59" s="664"/>
      <c r="AF59" s="664"/>
      <c r="AG59" s="669"/>
      <c r="AH59" s="669"/>
      <c r="AI59" s="554" t="s">
        <v>15</v>
      </c>
      <c r="AJ59" s="555"/>
    </row>
    <row r="60" spans="1:37" s="247" customFormat="1" ht="21.75" customHeight="1">
      <c r="A60" s="663"/>
      <c r="B60" s="664"/>
      <c r="C60" s="664"/>
      <c r="D60" s="664"/>
      <c r="E60" s="664"/>
      <c r="F60" s="664"/>
      <c r="G60" s="664"/>
      <c r="H60" s="664"/>
      <c r="I60" s="664"/>
      <c r="J60" s="664"/>
      <c r="K60" s="664"/>
      <c r="L60" s="664"/>
      <c r="M60" s="664"/>
      <c r="N60" s="664"/>
      <c r="O60" s="664"/>
      <c r="P60" s="664"/>
      <c r="Q60" s="664"/>
      <c r="R60" s="664"/>
      <c r="S60" s="664"/>
      <c r="T60" s="664"/>
      <c r="U60" s="664"/>
      <c r="V60" s="664"/>
      <c r="W60" s="664"/>
      <c r="X60" s="664"/>
      <c r="Y60" s="664"/>
      <c r="Z60" s="664"/>
      <c r="AA60" s="664"/>
      <c r="AB60" s="664"/>
      <c r="AC60" s="664"/>
      <c r="AD60" s="664"/>
      <c r="AE60" s="664"/>
      <c r="AF60" s="664"/>
      <c r="AG60" s="669"/>
      <c r="AH60" s="669"/>
      <c r="AI60" s="554" t="s">
        <v>15</v>
      </c>
      <c r="AJ60" s="555"/>
    </row>
    <row r="61" spans="1:37" s="247" customFormat="1" ht="21.75" customHeight="1">
      <c r="A61" s="663"/>
      <c r="B61" s="664"/>
      <c r="C61" s="664"/>
      <c r="D61" s="664"/>
      <c r="E61" s="664"/>
      <c r="F61" s="664"/>
      <c r="G61" s="664"/>
      <c r="H61" s="664"/>
      <c r="I61" s="664"/>
      <c r="J61" s="664"/>
      <c r="K61" s="664"/>
      <c r="L61" s="664"/>
      <c r="M61" s="664"/>
      <c r="N61" s="664"/>
      <c r="O61" s="664"/>
      <c r="P61" s="664"/>
      <c r="Q61" s="664"/>
      <c r="R61" s="664"/>
      <c r="S61" s="664"/>
      <c r="T61" s="664"/>
      <c r="U61" s="664"/>
      <c r="V61" s="664"/>
      <c r="W61" s="664"/>
      <c r="X61" s="664"/>
      <c r="Y61" s="664"/>
      <c r="Z61" s="664"/>
      <c r="AA61" s="664"/>
      <c r="AB61" s="664"/>
      <c r="AC61" s="664"/>
      <c r="AD61" s="664"/>
      <c r="AE61" s="664"/>
      <c r="AF61" s="664"/>
      <c r="AG61" s="669"/>
      <c r="AH61" s="669"/>
      <c r="AI61" s="554" t="s">
        <v>15</v>
      </c>
      <c r="AJ61" s="555"/>
    </row>
    <row r="62" spans="1:37" s="247" customFormat="1" ht="21.75" customHeight="1">
      <c r="A62" s="663"/>
      <c r="B62" s="664"/>
      <c r="C62" s="664"/>
      <c r="D62" s="664"/>
      <c r="E62" s="664"/>
      <c r="F62" s="664"/>
      <c r="G62" s="664"/>
      <c r="H62" s="664"/>
      <c r="I62" s="664"/>
      <c r="J62" s="664"/>
      <c r="K62" s="664"/>
      <c r="L62" s="664"/>
      <c r="M62" s="664"/>
      <c r="N62" s="664"/>
      <c r="O62" s="664"/>
      <c r="P62" s="664"/>
      <c r="Q62" s="664"/>
      <c r="R62" s="664"/>
      <c r="S62" s="664"/>
      <c r="T62" s="664"/>
      <c r="U62" s="664"/>
      <c r="V62" s="664"/>
      <c r="W62" s="664"/>
      <c r="X62" s="664"/>
      <c r="Y62" s="664"/>
      <c r="Z62" s="664"/>
      <c r="AA62" s="664"/>
      <c r="AB62" s="664"/>
      <c r="AC62" s="664"/>
      <c r="AD62" s="664"/>
      <c r="AE62" s="664"/>
      <c r="AF62" s="664"/>
      <c r="AG62" s="669" t="s">
        <v>0</v>
      </c>
      <c r="AH62" s="669"/>
      <c r="AI62" s="554" t="s">
        <v>15</v>
      </c>
      <c r="AJ62" s="555"/>
    </row>
    <row r="63" spans="1:37" s="247" customFormat="1" ht="21.75" customHeight="1">
      <c r="A63" s="663"/>
      <c r="B63" s="664"/>
      <c r="C63" s="664"/>
      <c r="D63" s="664"/>
      <c r="E63" s="664"/>
      <c r="F63" s="664"/>
      <c r="G63" s="664"/>
      <c r="H63" s="664"/>
      <c r="I63" s="664"/>
      <c r="J63" s="664"/>
      <c r="K63" s="664"/>
      <c r="L63" s="664"/>
      <c r="M63" s="664"/>
      <c r="N63" s="664"/>
      <c r="O63" s="664"/>
      <c r="P63" s="664"/>
      <c r="Q63" s="664"/>
      <c r="R63" s="664"/>
      <c r="S63" s="664"/>
      <c r="T63" s="664"/>
      <c r="U63" s="664"/>
      <c r="V63" s="664"/>
      <c r="W63" s="664"/>
      <c r="X63" s="664"/>
      <c r="Y63" s="664"/>
      <c r="Z63" s="664"/>
      <c r="AA63" s="664"/>
      <c r="AB63" s="664"/>
      <c r="AC63" s="664"/>
      <c r="AD63" s="664"/>
      <c r="AE63" s="664"/>
      <c r="AF63" s="664"/>
      <c r="AG63" s="669" t="s">
        <v>0</v>
      </c>
      <c r="AH63" s="669"/>
      <c r="AI63" s="554" t="s">
        <v>15</v>
      </c>
      <c r="AJ63" s="555"/>
    </row>
    <row r="64" spans="1:37" s="247" customFormat="1" ht="9.4499999999999993" customHeight="1"/>
    <row r="65" spans="1:53" s="247" customFormat="1" ht="21.75" customHeight="1">
      <c r="A65" s="537" t="s">
        <v>436</v>
      </c>
      <c r="B65" s="538"/>
      <c r="C65" s="538"/>
      <c r="D65" s="538"/>
      <c r="E65" s="538"/>
      <c r="F65" s="538"/>
      <c r="G65" s="538"/>
      <c r="H65" s="538"/>
      <c r="I65" s="538"/>
      <c r="J65" s="538"/>
      <c r="K65" s="538"/>
      <c r="L65" s="538"/>
      <c r="M65" s="538"/>
      <c r="N65" s="538"/>
      <c r="O65" s="538"/>
      <c r="P65" s="538"/>
      <c r="Q65" s="538"/>
      <c r="R65" s="538"/>
      <c r="S65" s="538"/>
      <c r="T65" s="538"/>
      <c r="U65" s="538"/>
      <c r="V65" s="538"/>
      <c r="W65" s="538"/>
      <c r="X65" s="538"/>
      <c r="Y65" s="538"/>
      <c r="Z65" s="538"/>
      <c r="AA65" s="538"/>
      <c r="AB65" s="538"/>
      <c r="AC65" s="538"/>
      <c r="AD65" s="538"/>
      <c r="AE65" s="538"/>
      <c r="AF65" s="538"/>
      <c r="AG65" s="538"/>
      <c r="AH65" s="538"/>
      <c r="AI65" s="538"/>
      <c r="AJ65" s="539"/>
    </row>
    <row r="66" spans="1:53" s="247" customFormat="1" ht="21.75" customHeight="1">
      <c r="A66" s="663"/>
      <c r="B66" s="664"/>
      <c r="C66" s="664"/>
      <c r="D66" s="664"/>
      <c r="E66" s="664"/>
      <c r="F66" s="664"/>
      <c r="G66" s="664"/>
      <c r="H66" s="664"/>
      <c r="I66" s="664"/>
      <c r="J66" s="664"/>
      <c r="K66" s="664"/>
      <c r="L66" s="664"/>
      <c r="M66" s="664"/>
      <c r="N66" s="664"/>
      <c r="O66" s="664"/>
      <c r="P66" s="664"/>
      <c r="Q66" s="664"/>
      <c r="R66" s="664"/>
      <c r="S66" s="664"/>
      <c r="T66" s="664"/>
      <c r="U66" s="664"/>
      <c r="V66" s="664"/>
      <c r="W66" s="664"/>
      <c r="X66" s="664"/>
      <c r="Y66" s="664"/>
      <c r="Z66" s="664"/>
      <c r="AA66" s="664"/>
      <c r="AB66" s="664"/>
      <c r="AC66" s="664"/>
      <c r="AD66" s="664"/>
      <c r="AE66" s="664"/>
      <c r="AF66" s="664"/>
      <c r="AG66" s="664"/>
      <c r="AH66" s="664"/>
      <c r="AI66" s="664"/>
      <c r="AJ66" s="665"/>
    </row>
    <row r="67" spans="1:53" s="247" customFormat="1" ht="21.75" customHeight="1">
      <c r="A67" s="663"/>
      <c r="B67" s="664"/>
      <c r="C67" s="664"/>
      <c r="D67" s="664"/>
      <c r="E67" s="664"/>
      <c r="F67" s="664"/>
      <c r="G67" s="664"/>
      <c r="H67" s="664"/>
      <c r="I67" s="664"/>
      <c r="J67" s="664"/>
      <c r="K67" s="664"/>
      <c r="L67" s="664"/>
      <c r="M67" s="664"/>
      <c r="N67" s="664"/>
      <c r="O67" s="664"/>
      <c r="P67" s="664"/>
      <c r="Q67" s="664"/>
      <c r="R67" s="664"/>
      <c r="S67" s="664"/>
      <c r="T67" s="664"/>
      <c r="U67" s="664"/>
      <c r="V67" s="664"/>
      <c r="W67" s="664"/>
      <c r="X67" s="664"/>
      <c r="Y67" s="664"/>
      <c r="Z67" s="664"/>
      <c r="AA67" s="664"/>
      <c r="AB67" s="664"/>
      <c r="AC67" s="664"/>
      <c r="AD67" s="664"/>
      <c r="AE67" s="664"/>
      <c r="AF67" s="664"/>
      <c r="AG67" s="664"/>
      <c r="AH67" s="664"/>
      <c r="AI67" s="664"/>
      <c r="AJ67" s="665"/>
    </row>
    <row r="68" spans="1:53" s="247" customFormat="1" ht="21.75" customHeight="1">
      <c r="A68" s="663"/>
      <c r="B68" s="664"/>
      <c r="C68" s="664"/>
      <c r="D68" s="664"/>
      <c r="E68" s="664"/>
      <c r="F68" s="664"/>
      <c r="G68" s="664"/>
      <c r="H68" s="664"/>
      <c r="I68" s="664"/>
      <c r="J68" s="664"/>
      <c r="K68" s="664"/>
      <c r="L68" s="664"/>
      <c r="M68" s="664"/>
      <c r="N68" s="664"/>
      <c r="O68" s="664"/>
      <c r="P68" s="664"/>
      <c r="Q68" s="664"/>
      <c r="R68" s="664"/>
      <c r="S68" s="664"/>
      <c r="T68" s="664"/>
      <c r="U68" s="664"/>
      <c r="V68" s="664"/>
      <c r="W68" s="664"/>
      <c r="X68" s="664"/>
      <c r="Y68" s="664"/>
      <c r="Z68" s="664"/>
      <c r="AA68" s="664"/>
      <c r="AB68" s="664"/>
      <c r="AC68" s="664"/>
      <c r="AD68" s="664"/>
      <c r="AE68" s="664"/>
      <c r="AF68" s="664"/>
      <c r="AG68" s="664"/>
      <c r="AH68" s="664"/>
      <c r="AI68" s="664"/>
      <c r="AJ68" s="665"/>
    </row>
    <row r="69" spans="1:53" s="247" customFormat="1" ht="21.75" customHeight="1">
      <c r="A69" s="663"/>
      <c r="B69" s="664"/>
      <c r="C69" s="664"/>
      <c r="D69" s="664"/>
      <c r="E69" s="664"/>
      <c r="F69" s="664"/>
      <c r="G69" s="664"/>
      <c r="H69" s="664"/>
      <c r="I69" s="664"/>
      <c r="J69" s="664"/>
      <c r="K69" s="664"/>
      <c r="L69" s="664"/>
      <c r="M69" s="664"/>
      <c r="N69" s="664"/>
      <c r="O69" s="664"/>
      <c r="P69" s="664"/>
      <c r="Q69" s="664"/>
      <c r="R69" s="664"/>
      <c r="S69" s="664"/>
      <c r="T69" s="664"/>
      <c r="U69" s="664"/>
      <c r="V69" s="664"/>
      <c r="W69" s="664"/>
      <c r="X69" s="664"/>
      <c r="Y69" s="664"/>
      <c r="Z69" s="664"/>
      <c r="AA69" s="664"/>
      <c r="AB69" s="664"/>
      <c r="AC69" s="664"/>
      <c r="AD69" s="664"/>
      <c r="AE69" s="664"/>
      <c r="AF69" s="664"/>
      <c r="AG69" s="664"/>
      <c r="AH69" s="664"/>
      <c r="AI69" s="664"/>
      <c r="AJ69" s="665"/>
    </row>
    <row r="70" spans="1:53" s="247" customFormat="1" ht="21.75" customHeight="1">
      <c r="A70" s="663"/>
      <c r="B70" s="664"/>
      <c r="C70" s="664"/>
      <c r="D70" s="664"/>
      <c r="E70" s="664"/>
      <c r="F70" s="664"/>
      <c r="G70" s="664"/>
      <c r="H70" s="664"/>
      <c r="I70" s="664"/>
      <c r="J70" s="664"/>
      <c r="K70" s="664"/>
      <c r="L70" s="664"/>
      <c r="M70" s="664"/>
      <c r="N70" s="664"/>
      <c r="O70" s="664"/>
      <c r="P70" s="664"/>
      <c r="Q70" s="664"/>
      <c r="R70" s="664"/>
      <c r="S70" s="664"/>
      <c r="T70" s="664"/>
      <c r="U70" s="664"/>
      <c r="V70" s="664"/>
      <c r="W70" s="664"/>
      <c r="X70" s="664"/>
      <c r="Y70" s="664"/>
      <c r="Z70" s="664"/>
      <c r="AA70" s="664"/>
      <c r="AB70" s="664"/>
      <c r="AC70" s="664"/>
      <c r="AD70" s="664"/>
      <c r="AE70" s="664"/>
      <c r="AF70" s="664"/>
      <c r="AG70" s="664"/>
      <c r="AH70" s="664"/>
      <c r="AI70" s="664"/>
      <c r="AJ70" s="665"/>
    </row>
    <row r="71" spans="1:53" s="247" customFormat="1" ht="12" customHeight="1"/>
    <row r="72" spans="1:53" s="247" customFormat="1" ht="21.75" customHeight="1">
      <c r="A72" s="537" t="s">
        <v>437</v>
      </c>
      <c r="B72" s="538"/>
      <c r="C72" s="538"/>
      <c r="D72" s="538"/>
      <c r="E72" s="538"/>
      <c r="F72" s="538"/>
      <c r="G72" s="538"/>
      <c r="H72" s="538"/>
      <c r="I72" s="538"/>
      <c r="J72" s="538"/>
      <c r="K72" s="538"/>
      <c r="L72" s="538"/>
      <c r="M72" s="538"/>
      <c r="N72" s="538"/>
      <c r="O72" s="538"/>
      <c r="P72" s="538"/>
      <c r="Q72" s="538"/>
      <c r="R72" s="538"/>
      <c r="S72" s="538"/>
      <c r="T72" s="538"/>
      <c r="U72" s="538"/>
      <c r="V72" s="538"/>
      <c r="W72" s="538"/>
      <c r="X72" s="538"/>
      <c r="Y72" s="538"/>
      <c r="Z72" s="538"/>
      <c r="AA72" s="538"/>
      <c r="AB72" s="538"/>
      <c r="AC72" s="538"/>
      <c r="AD72" s="538"/>
      <c r="AE72" s="538"/>
      <c r="AF72" s="538"/>
      <c r="AG72" s="538"/>
      <c r="AH72" s="538"/>
      <c r="AI72" s="538"/>
      <c r="AJ72" s="539"/>
    </row>
    <row r="73" spans="1:53" s="257" customFormat="1" ht="21.75" customHeight="1">
      <c r="A73" s="540" t="s">
        <v>438</v>
      </c>
      <c r="B73" s="541"/>
      <c r="C73" s="541"/>
      <c r="D73" s="541"/>
      <c r="E73" s="541"/>
      <c r="F73" s="541"/>
      <c r="G73" s="541"/>
      <c r="H73" s="541"/>
      <c r="I73" s="541"/>
      <c r="J73" s="541"/>
      <c r="K73" s="541"/>
      <c r="L73" s="541"/>
      <c r="M73" s="541"/>
      <c r="N73" s="541"/>
      <c r="O73" s="541"/>
      <c r="P73" s="541"/>
      <c r="Q73" s="541"/>
      <c r="R73" s="541"/>
      <c r="S73" s="541"/>
      <c r="T73" s="541"/>
      <c r="U73" s="541"/>
      <c r="V73" s="541"/>
      <c r="W73" s="541"/>
      <c r="X73" s="541"/>
      <c r="Y73" s="541"/>
      <c r="Z73" s="541"/>
      <c r="AA73" s="541"/>
      <c r="AB73" s="541"/>
      <c r="AC73" s="541"/>
      <c r="AD73" s="541"/>
      <c r="AE73" s="541"/>
      <c r="AF73" s="541"/>
      <c r="AG73" s="541"/>
      <c r="AH73" s="541"/>
      <c r="AI73" s="541"/>
      <c r="AJ73" s="542"/>
      <c r="AK73" s="247"/>
      <c r="AL73" s="247"/>
      <c r="AM73" s="247"/>
      <c r="AN73" s="247"/>
      <c r="AO73" s="247"/>
      <c r="AP73" s="247"/>
      <c r="AQ73" s="247"/>
      <c r="AR73" s="247"/>
      <c r="AS73" s="247"/>
      <c r="AT73" s="247"/>
      <c r="AU73" s="247"/>
      <c r="AV73" s="247"/>
      <c r="AW73" s="247"/>
      <c r="AX73" s="247"/>
      <c r="AY73" s="247"/>
      <c r="AZ73" s="247"/>
      <c r="BA73" s="247"/>
    </row>
    <row r="74" spans="1:53" s="247" customFormat="1" ht="16.2" customHeight="1">
      <c r="A74" s="544" t="s">
        <v>439</v>
      </c>
      <c r="B74" s="545"/>
      <c r="C74" s="545"/>
      <c r="D74" s="672"/>
      <c r="E74" s="672"/>
      <c r="F74" s="672"/>
      <c r="G74" s="672"/>
      <c r="H74" s="672"/>
      <c r="I74" s="545" t="s">
        <v>440</v>
      </c>
      <c r="J74" s="545"/>
      <c r="K74" s="545"/>
      <c r="L74" s="673"/>
      <c r="M74" s="673"/>
      <c r="N74" s="673"/>
      <c r="O74" s="673"/>
      <c r="P74" s="545" t="s">
        <v>441</v>
      </c>
      <c r="Q74" s="545"/>
      <c r="R74" s="545"/>
      <c r="S74" s="545"/>
      <c r="T74" s="545"/>
      <c r="U74" s="545"/>
      <c r="V74" s="545"/>
      <c r="W74" s="672"/>
      <c r="X74" s="672"/>
      <c r="Y74" s="672"/>
      <c r="Z74" s="672"/>
      <c r="AA74" s="545" t="s">
        <v>442</v>
      </c>
      <c r="AB74" s="545"/>
      <c r="AC74" s="545"/>
      <c r="AD74" s="672"/>
      <c r="AE74" s="672"/>
      <c r="AF74" s="672"/>
      <c r="AG74" s="672"/>
      <c r="AH74" s="545" t="s">
        <v>443</v>
      </c>
      <c r="AI74" s="545"/>
      <c r="AJ74" s="674"/>
    </row>
    <row r="75" spans="1:53" s="247" customFormat="1" ht="12.45" customHeight="1">
      <c r="A75" s="546" t="s">
        <v>444</v>
      </c>
      <c r="B75" s="547"/>
      <c r="C75" s="547"/>
      <c r="D75" s="547"/>
      <c r="E75" s="547"/>
      <c r="F75" s="547"/>
      <c r="G75" s="547"/>
      <c r="H75" s="547"/>
      <c r="I75" s="547"/>
      <c r="J75" s="547"/>
      <c r="K75" s="547"/>
      <c r="L75" s="547"/>
      <c r="M75" s="547"/>
      <c r="N75" s="547"/>
      <c r="O75" s="547"/>
      <c r="P75" s="547"/>
      <c r="Q75" s="547"/>
      <c r="R75" s="547"/>
      <c r="S75" s="547"/>
      <c r="T75" s="547"/>
      <c r="U75" s="547"/>
      <c r="V75" s="547"/>
      <c r="W75" s="547"/>
      <c r="X75" s="547"/>
      <c r="Y75" s="547"/>
      <c r="Z75" s="547"/>
      <c r="AA75" s="547"/>
      <c r="AB75" s="547"/>
      <c r="AC75" s="547"/>
      <c r="AD75" s="547"/>
      <c r="AE75" s="547"/>
      <c r="AF75" s="547"/>
      <c r="AG75" s="547"/>
      <c r="AH75" s="547"/>
      <c r="AI75" s="547"/>
      <c r="AJ75" s="548"/>
    </row>
    <row r="76" spans="1:53" s="247" customFormat="1" ht="21.6" customHeight="1">
      <c r="A76" s="537" t="s">
        <v>445</v>
      </c>
      <c r="B76" s="538"/>
      <c r="C76" s="538"/>
      <c r="D76" s="538"/>
      <c r="E76" s="538"/>
      <c r="F76" s="538"/>
      <c r="G76" s="538"/>
      <c r="H76" s="538"/>
      <c r="I76" s="538"/>
      <c r="J76" s="538"/>
      <c r="K76" s="538"/>
      <c r="L76" s="538"/>
      <c r="M76" s="538"/>
      <c r="N76" s="538"/>
      <c r="O76" s="538"/>
      <c r="P76" s="538"/>
      <c r="Q76" s="538"/>
      <c r="R76" s="538"/>
      <c r="S76" s="538"/>
      <c r="T76" s="538"/>
      <c r="U76" s="538"/>
      <c r="V76" s="538"/>
      <c r="W76" s="538"/>
      <c r="X76" s="538"/>
      <c r="Y76" s="538"/>
      <c r="Z76" s="538"/>
      <c r="AA76" s="538"/>
      <c r="AB76" s="538"/>
      <c r="AC76" s="538"/>
      <c r="AD76" s="538"/>
      <c r="AE76" s="538"/>
      <c r="AF76" s="538"/>
      <c r="AG76" s="538"/>
      <c r="AH76" s="538"/>
      <c r="AI76" s="538"/>
      <c r="AJ76" s="539"/>
    </row>
    <row r="77" spans="1:53" s="247" customFormat="1" ht="12.45" customHeight="1">
      <c r="A77" s="540" t="s">
        <v>446</v>
      </c>
      <c r="B77" s="541"/>
      <c r="C77" s="541"/>
      <c r="D77" s="541"/>
      <c r="E77" s="541"/>
      <c r="F77" s="541"/>
      <c r="G77" s="541"/>
      <c r="H77" s="541"/>
      <c r="I77" s="541"/>
      <c r="J77" s="541"/>
      <c r="K77" s="541"/>
      <c r="L77" s="541"/>
      <c r="M77" s="541"/>
      <c r="N77" s="541"/>
      <c r="O77" s="541"/>
      <c r="P77" s="541"/>
      <c r="Q77" s="541"/>
      <c r="R77" s="541"/>
      <c r="S77" s="541"/>
      <c r="T77" s="541"/>
      <c r="U77" s="541"/>
      <c r="V77" s="541"/>
      <c r="W77" s="541"/>
      <c r="X77" s="541"/>
      <c r="Y77" s="541"/>
      <c r="Z77" s="541"/>
      <c r="AA77" s="541"/>
      <c r="AB77" s="541"/>
      <c r="AC77" s="541"/>
      <c r="AD77" s="541"/>
      <c r="AE77" s="541"/>
      <c r="AF77" s="541"/>
      <c r="AG77" s="541"/>
      <c r="AH77" s="541"/>
      <c r="AI77" s="541"/>
      <c r="AJ77" s="542"/>
    </row>
    <row r="78" spans="1:53" s="247" customFormat="1" ht="12.45" customHeight="1">
      <c r="A78" s="528" t="s">
        <v>447</v>
      </c>
      <c r="B78" s="529"/>
      <c r="C78" s="529"/>
      <c r="D78" s="529"/>
      <c r="E78" s="529"/>
      <c r="F78" s="529"/>
      <c r="G78" s="529"/>
      <c r="H78" s="529"/>
      <c r="I78" s="529"/>
      <c r="J78" s="529"/>
      <c r="K78" s="529"/>
      <c r="L78" s="529"/>
      <c r="M78" s="529"/>
      <c r="N78" s="529"/>
      <c r="O78" s="529"/>
      <c r="P78" s="529"/>
      <c r="Q78" s="529"/>
      <c r="R78" s="529"/>
      <c r="S78" s="529"/>
      <c r="T78" s="530"/>
      <c r="U78" s="666"/>
      <c r="V78" s="667"/>
      <c r="W78" s="667"/>
      <c r="X78" s="667"/>
      <c r="Y78" s="667"/>
      <c r="Z78" s="667"/>
      <c r="AA78" s="667"/>
      <c r="AB78" s="667"/>
      <c r="AC78" s="667"/>
      <c r="AD78" s="667"/>
      <c r="AE78" s="667"/>
      <c r="AF78" s="667"/>
      <c r="AG78" s="667"/>
      <c r="AH78" s="667"/>
      <c r="AI78" s="667"/>
      <c r="AJ78" s="668"/>
    </row>
    <row r="79" spans="1:53" s="247" customFormat="1" ht="12.45" customHeight="1">
      <c r="A79" s="534" t="s">
        <v>448</v>
      </c>
      <c r="B79" s="535"/>
      <c r="C79" s="535"/>
      <c r="D79" s="535"/>
      <c r="E79" s="535"/>
      <c r="F79" s="535"/>
      <c r="G79" s="535"/>
      <c r="H79" s="535"/>
      <c r="I79" s="535"/>
      <c r="J79" s="535"/>
      <c r="K79" s="535"/>
      <c r="L79" s="535"/>
      <c r="M79" s="535"/>
      <c r="N79" s="535"/>
      <c r="O79" s="535"/>
      <c r="P79" s="535"/>
      <c r="Q79" s="535"/>
      <c r="R79" s="535"/>
      <c r="S79" s="535"/>
      <c r="T79" s="535"/>
      <c r="U79" s="535"/>
      <c r="V79" s="535"/>
      <c r="W79" s="535"/>
      <c r="X79" s="535"/>
      <c r="Y79" s="535"/>
      <c r="Z79" s="535"/>
      <c r="AA79" s="535"/>
      <c r="AB79" s="535"/>
      <c r="AC79" s="535"/>
      <c r="AD79" s="535"/>
      <c r="AE79" s="535"/>
      <c r="AF79" s="535"/>
      <c r="AG79" s="535"/>
      <c r="AH79" s="535"/>
      <c r="AI79" s="535"/>
      <c r="AJ79" s="536"/>
    </row>
    <row r="80" spans="1:53" s="247" customFormat="1" ht="21.75" customHeight="1">
      <c r="A80" s="537" t="s">
        <v>449</v>
      </c>
      <c r="B80" s="538"/>
      <c r="C80" s="538"/>
      <c r="D80" s="538"/>
      <c r="E80" s="538"/>
      <c r="F80" s="538"/>
      <c r="G80" s="538"/>
      <c r="H80" s="538"/>
      <c r="I80" s="538"/>
      <c r="J80" s="538"/>
      <c r="K80" s="538"/>
      <c r="L80" s="538"/>
      <c r="M80" s="538"/>
      <c r="N80" s="538"/>
      <c r="O80" s="538"/>
      <c r="P80" s="538"/>
      <c r="Q80" s="538"/>
      <c r="R80" s="538"/>
      <c r="S80" s="538"/>
      <c r="T80" s="538"/>
      <c r="U80" s="538"/>
      <c r="V80" s="538"/>
      <c r="W80" s="538"/>
      <c r="X80" s="538"/>
      <c r="Y80" s="538"/>
      <c r="Z80" s="538"/>
      <c r="AA80" s="538"/>
      <c r="AB80" s="538"/>
      <c r="AC80" s="538"/>
      <c r="AD80" s="538"/>
      <c r="AE80" s="538"/>
      <c r="AF80" s="538"/>
      <c r="AG80" s="538"/>
      <c r="AH80" s="538"/>
      <c r="AI80" s="538"/>
      <c r="AJ80" s="539"/>
    </row>
    <row r="81" spans="1:36" s="247" customFormat="1" ht="12.75" customHeight="1">
      <c r="A81" s="540" t="s">
        <v>446</v>
      </c>
      <c r="B81" s="541"/>
      <c r="C81" s="541"/>
      <c r="D81" s="541"/>
      <c r="E81" s="541"/>
      <c r="F81" s="541"/>
      <c r="G81" s="541"/>
      <c r="H81" s="541"/>
      <c r="I81" s="541"/>
      <c r="J81" s="541"/>
      <c r="K81" s="541"/>
      <c r="L81" s="541"/>
      <c r="M81" s="541"/>
      <c r="N81" s="541"/>
      <c r="O81" s="541"/>
      <c r="P81" s="541"/>
      <c r="Q81" s="541"/>
      <c r="R81" s="541"/>
      <c r="S81" s="541"/>
      <c r="T81" s="541"/>
      <c r="U81" s="541"/>
      <c r="V81" s="541"/>
      <c r="W81" s="541"/>
      <c r="X81" s="541"/>
      <c r="Y81" s="541"/>
      <c r="Z81" s="541"/>
      <c r="AA81" s="541"/>
      <c r="AB81" s="541"/>
      <c r="AC81" s="541"/>
      <c r="AD81" s="541"/>
      <c r="AE81" s="541"/>
      <c r="AF81" s="541"/>
      <c r="AG81" s="541"/>
      <c r="AH81" s="541"/>
      <c r="AI81" s="541"/>
      <c r="AJ81" s="542"/>
    </row>
    <row r="82" spans="1:36" s="247" customFormat="1" ht="12.45" customHeight="1">
      <c r="A82" s="528" t="s">
        <v>450</v>
      </c>
      <c r="B82" s="529"/>
      <c r="C82" s="529"/>
      <c r="D82" s="529"/>
      <c r="E82" s="529"/>
      <c r="F82" s="529"/>
      <c r="G82" s="529"/>
      <c r="H82" s="529"/>
      <c r="I82" s="529"/>
      <c r="J82" s="529"/>
      <c r="K82" s="529"/>
      <c r="L82" s="529"/>
      <c r="M82" s="529"/>
      <c r="N82" s="529"/>
      <c r="O82" s="529"/>
      <c r="P82" s="529"/>
      <c r="Q82" s="529"/>
      <c r="R82" s="529"/>
      <c r="S82" s="529"/>
      <c r="T82" s="530"/>
      <c r="U82" s="666"/>
      <c r="V82" s="667"/>
      <c r="W82" s="667"/>
      <c r="X82" s="667"/>
      <c r="Y82" s="667"/>
      <c r="Z82" s="667"/>
      <c r="AA82" s="667"/>
      <c r="AB82" s="667"/>
      <c r="AC82" s="667"/>
      <c r="AD82" s="667"/>
      <c r="AE82" s="667"/>
      <c r="AF82" s="667"/>
      <c r="AG82" s="667"/>
      <c r="AH82" s="667"/>
      <c r="AI82" s="667"/>
      <c r="AJ82" s="668"/>
    </row>
    <row r="83" spans="1:36" s="247" customFormat="1" ht="12.45" customHeight="1">
      <c r="A83" s="528" t="s">
        <v>451</v>
      </c>
      <c r="B83" s="529"/>
      <c r="C83" s="529"/>
      <c r="D83" s="529"/>
      <c r="E83" s="529"/>
      <c r="F83" s="529"/>
      <c r="G83" s="529"/>
      <c r="H83" s="529"/>
      <c r="I83" s="529"/>
      <c r="J83" s="529"/>
      <c r="K83" s="529"/>
      <c r="L83" s="529"/>
      <c r="M83" s="529"/>
      <c r="N83" s="529"/>
      <c r="O83" s="529"/>
      <c r="P83" s="529"/>
      <c r="Q83" s="529"/>
      <c r="R83" s="529"/>
      <c r="S83" s="529"/>
      <c r="T83" s="530"/>
      <c r="U83" s="666"/>
      <c r="V83" s="667"/>
      <c r="W83" s="667"/>
      <c r="X83" s="667"/>
      <c r="Y83" s="667"/>
      <c r="Z83" s="667"/>
      <c r="AA83" s="667"/>
      <c r="AB83" s="667"/>
      <c r="AC83" s="667"/>
      <c r="AD83" s="667"/>
      <c r="AE83" s="667"/>
      <c r="AF83" s="667"/>
      <c r="AG83" s="667"/>
      <c r="AH83" s="667"/>
      <c r="AI83" s="667"/>
      <c r="AJ83" s="668"/>
    </row>
    <row r="84" spans="1:36" s="247" customFormat="1" ht="10.95" customHeight="1">
      <c r="A84" s="534" t="s">
        <v>448</v>
      </c>
      <c r="B84" s="535"/>
      <c r="C84" s="535"/>
      <c r="D84" s="535"/>
      <c r="E84" s="535"/>
      <c r="F84" s="535"/>
      <c r="G84" s="535"/>
      <c r="H84" s="535"/>
      <c r="I84" s="535"/>
      <c r="J84" s="535"/>
      <c r="K84" s="535"/>
      <c r="L84" s="535"/>
      <c r="M84" s="535"/>
      <c r="N84" s="535"/>
      <c r="O84" s="535"/>
      <c r="P84" s="535"/>
      <c r="Q84" s="535"/>
      <c r="R84" s="535"/>
      <c r="S84" s="535"/>
      <c r="T84" s="535"/>
      <c r="U84" s="535"/>
      <c r="V84" s="535"/>
      <c r="W84" s="535"/>
      <c r="X84" s="535"/>
      <c r="Y84" s="535"/>
      <c r="Z84" s="535"/>
      <c r="AA84" s="535"/>
      <c r="AB84" s="535"/>
      <c r="AC84" s="535"/>
      <c r="AD84" s="535"/>
      <c r="AE84" s="535"/>
      <c r="AF84" s="535"/>
      <c r="AG84" s="535"/>
      <c r="AH84" s="535"/>
      <c r="AI84" s="535"/>
      <c r="AJ84" s="536"/>
    </row>
    <row r="85" spans="1:36" s="247" customFormat="1" ht="15.9" customHeight="1">
      <c r="A85" s="537" t="s">
        <v>452</v>
      </c>
      <c r="B85" s="538"/>
      <c r="C85" s="538"/>
      <c r="D85" s="538"/>
      <c r="E85" s="538"/>
      <c r="F85" s="538"/>
      <c r="G85" s="538"/>
      <c r="H85" s="538"/>
      <c r="I85" s="538"/>
      <c r="J85" s="538"/>
      <c r="K85" s="538"/>
      <c r="L85" s="538"/>
      <c r="M85" s="538"/>
      <c r="N85" s="538"/>
      <c r="O85" s="538"/>
      <c r="P85" s="538"/>
      <c r="Q85" s="538"/>
      <c r="R85" s="538"/>
      <c r="S85" s="538"/>
      <c r="T85" s="538"/>
      <c r="U85" s="538"/>
      <c r="V85" s="538"/>
      <c r="W85" s="538"/>
      <c r="X85" s="538"/>
      <c r="Y85" s="538"/>
      <c r="Z85" s="538"/>
      <c r="AA85" s="538"/>
      <c r="AB85" s="538"/>
      <c r="AC85" s="538"/>
      <c r="AD85" s="538"/>
      <c r="AE85" s="538"/>
      <c r="AF85" s="538"/>
      <c r="AG85" s="538"/>
      <c r="AH85" s="538"/>
      <c r="AI85" s="538"/>
      <c r="AJ85" s="539"/>
    </row>
    <row r="86" spans="1:36" s="247" customFormat="1" ht="15.9" customHeight="1">
      <c r="A86" s="710"/>
      <c r="B86" s="711"/>
      <c r="C86" s="711"/>
      <c r="D86" s="711"/>
      <c r="E86" s="711"/>
      <c r="F86" s="711"/>
      <c r="G86" s="711"/>
      <c r="H86" s="711"/>
      <c r="I86" s="711"/>
      <c r="J86" s="711"/>
      <c r="K86" s="711"/>
      <c r="L86" s="711"/>
      <c r="M86" s="711"/>
      <c r="N86" s="711"/>
      <c r="O86" s="711"/>
      <c r="P86" s="711"/>
      <c r="Q86" s="711"/>
      <c r="R86" s="711"/>
      <c r="S86" s="711"/>
      <c r="T86" s="711"/>
      <c r="U86" s="711"/>
      <c r="V86" s="711"/>
      <c r="W86" s="711"/>
      <c r="X86" s="711"/>
      <c r="Y86" s="711"/>
      <c r="Z86" s="711"/>
      <c r="AA86" s="711"/>
      <c r="AB86" s="711"/>
      <c r="AC86" s="711"/>
      <c r="AD86" s="711"/>
      <c r="AE86" s="711"/>
      <c r="AF86" s="711"/>
      <c r="AG86" s="711"/>
      <c r="AH86" s="711"/>
      <c r="AI86" s="711"/>
      <c r="AJ86" s="712"/>
    </row>
    <row r="87" spans="1:36" s="247" customFormat="1" ht="15.9" customHeight="1">
      <c r="A87" s="710"/>
      <c r="B87" s="711"/>
      <c r="C87" s="711"/>
      <c r="D87" s="711"/>
      <c r="E87" s="711"/>
      <c r="F87" s="711"/>
      <c r="G87" s="711"/>
      <c r="H87" s="711"/>
      <c r="I87" s="711"/>
      <c r="J87" s="711"/>
      <c r="K87" s="711"/>
      <c r="L87" s="711"/>
      <c r="M87" s="711"/>
      <c r="N87" s="711"/>
      <c r="O87" s="711"/>
      <c r="P87" s="711"/>
      <c r="Q87" s="711"/>
      <c r="R87" s="711"/>
      <c r="S87" s="711"/>
      <c r="T87" s="711"/>
      <c r="U87" s="711"/>
      <c r="V87" s="711"/>
      <c r="W87" s="711"/>
      <c r="X87" s="711"/>
      <c r="Y87" s="711"/>
      <c r="Z87" s="711"/>
      <c r="AA87" s="711"/>
      <c r="AB87" s="711"/>
      <c r="AC87" s="711"/>
      <c r="AD87" s="711"/>
      <c r="AE87" s="711"/>
      <c r="AF87" s="711"/>
      <c r="AG87" s="711"/>
      <c r="AH87" s="711"/>
      <c r="AI87" s="711"/>
      <c r="AJ87" s="712"/>
    </row>
    <row r="88" spans="1:36" s="247" customFormat="1" ht="15.9" customHeight="1">
      <c r="A88" s="710"/>
      <c r="B88" s="711"/>
      <c r="C88" s="711"/>
      <c r="D88" s="711"/>
      <c r="E88" s="711"/>
      <c r="F88" s="711"/>
      <c r="G88" s="711"/>
      <c r="H88" s="711"/>
      <c r="I88" s="711"/>
      <c r="J88" s="711"/>
      <c r="K88" s="711"/>
      <c r="L88" s="711"/>
      <c r="M88" s="711"/>
      <c r="N88" s="711"/>
      <c r="O88" s="711"/>
      <c r="P88" s="711"/>
      <c r="Q88" s="711"/>
      <c r="R88" s="711"/>
      <c r="S88" s="711"/>
      <c r="T88" s="711"/>
      <c r="U88" s="711"/>
      <c r="V88" s="711"/>
      <c r="W88" s="711"/>
      <c r="X88" s="711"/>
      <c r="Y88" s="711"/>
      <c r="Z88" s="711"/>
      <c r="AA88" s="711"/>
      <c r="AB88" s="711"/>
      <c r="AC88" s="711"/>
      <c r="AD88" s="711"/>
      <c r="AE88" s="711"/>
      <c r="AF88" s="711"/>
      <c r="AG88" s="711"/>
      <c r="AH88" s="711"/>
      <c r="AI88" s="711"/>
      <c r="AJ88" s="712"/>
    </row>
    <row r="89" spans="1:36" s="247" customFormat="1" ht="15.9" customHeight="1">
      <c r="A89" s="710"/>
      <c r="B89" s="711"/>
      <c r="C89" s="711"/>
      <c r="D89" s="711"/>
      <c r="E89" s="711"/>
      <c r="F89" s="711"/>
      <c r="G89" s="711"/>
      <c r="H89" s="711"/>
      <c r="I89" s="711"/>
      <c r="J89" s="711"/>
      <c r="K89" s="711"/>
      <c r="L89" s="711"/>
      <c r="M89" s="711"/>
      <c r="N89" s="711"/>
      <c r="O89" s="711"/>
      <c r="P89" s="711"/>
      <c r="Q89" s="711"/>
      <c r="R89" s="711"/>
      <c r="S89" s="711"/>
      <c r="T89" s="711"/>
      <c r="U89" s="711"/>
      <c r="V89" s="711"/>
      <c r="W89" s="711"/>
      <c r="X89" s="711"/>
      <c r="Y89" s="711"/>
      <c r="Z89" s="711"/>
      <c r="AA89" s="711"/>
      <c r="AB89" s="711"/>
      <c r="AC89" s="711"/>
      <c r="AD89" s="711"/>
      <c r="AE89" s="711"/>
      <c r="AF89" s="711"/>
      <c r="AG89" s="711"/>
      <c r="AH89" s="711"/>
      <c r="AI89" s="711"/>
      <c r="AJ89" s="712"/>
    </row>
    <row r="90" spans="1:36" s="247" customFormat="1" ht="15.9" customHeight="1">
      <c r="A90" s="710"/>
      <c r="B90" s="711"/>
      <c r="C90" s="711"/>
      <c r="D90" s="711"/>
      <c r="E90" s="711"/>
      <c r="F90" s="711"/>
      <c r="G90" s="711"/>
      <c r="H90" s="711"/>
      <c r="I90" s="711"/>
      <c r="J90" s="711"/>
      <c r="K90" s="711"/>
      <c r="L90" s="711"/>
      <c r="M90" s="711"/>
      <c r="N90" s="711"/>
      <c r="O90" s="711"/>
      <c r="P90" s="711"/>
      <c r="Q90" s="711"/>
      <c r="R90" s="711"/>
      <c r="S90" s="711"/>
      <c r="T90" s="711"/>
      <c r="U90" s="711"/>
      <c r="V90" s="711"/>
      <c r="W90" s="711"/>
      <c r="X90" s="711"/>
      <c r="Y90" s="711"/>
      <c r="Z90" s="711"/>
      <c r="AA90" s="711"/>
      <c r="AB90" s="711"/>
      <c r="AC90" s="711"/>
      <c r="AD90" s="711"/>
      <c r="AE90" s="711"/>
      <c r="AF90" s="711"/>
      <c r="AG90" s="711"/>
      <c r="AH90" s="711"/>
      <c r="AI90" s="711"/>
      <c r="AJ90" s="712"/>
    </row>
    <row r="91" spans="1:36" s="247" customFormat="1" ht="15.9" customHeight="1">
      <c r="A91" s="710"/>
      <c r="B91" s="711"/>
      <c r="C91" s="711"/>
      <c r="D91" s="711"/>
      <c r="E91" s="711"/>
      <c r="F91" s="711"/>
      <c r="G91" s="711"/>
      <c r="H91" s="711"/>
      <c r="I91" s="711"/>
      <c r="J91" s="711"/>
      <c r="K91" s="711"/>
      <c r="L91" s="711"/>
      <c r="M91" s="711"/>
      <c r="N91" s="711"/>
      <c r="O91" s="711"/>
      <c r="P91" s="711"/>
      <c r="Q91" s="711"/>
      <c r="R91" s="711"/>
      <c r="S91" s="711"/>
      <c r="T91" s="711"/>
      <c r="U91" s="711"/>
      <c r="V91" s="711"/>
      <c r="W91" s="711"/>
      <c r="X91" s="711"/>
      <c r="Y91" s="711"/>
      <c r="Z91" s="711"/>
      <c r="AA91" s="711"/>
      <c r="AB91" s="711"/>
      <c r="AC91" s="711"/>
      <c r="AD91" s="711"/>
      <c r="AE91" s="711"/>
      <c r="AF91" s="711"/>
      <c r="AG91" s="711"/>
      <c r="AH91" s="711"/>
      <c r="AI91" s="711"/>
      <c r="AJ91" s="712"/>
    </row>
    <row r="92" spans="1:36" s="247" customFormat="1" ht="15.9" customHeight="1">
      <c r="A92" s="710"/>
      <c r="B92" s="711"/>
      <c r="C92" s="711"/>
      <c r="D92" s="711"/>
      <c r="E92" s="711"/>
      <c r="F92" s="711"/>
      <c r="G92" s="711"/>
      <c r="H92" s="711"/>
      <c r="I92" s="711"/>
      <c r="J92" s="711"/>
      <c r="K92" s="711"/>
      <c r="L92" s="711"/>
      <c r="M92" s="711"/>
      <c r="N92" s="711"/>
      <c r="O92" s="711"/>
      <c r="P92" s="711"/>
      <c r="Q92" s="711"/>
      <c r="R92" s="711"/>
      <c r="S92" s="711"/>
      <c r="T92" s="711"/>
      <c r="U92" s="711"/>
      <c r="V92" s="711"/>
      <c r="W92" s="711"/>
      <c r="X92" s="711"/>
      <c r="Y92" s="711"/>
      <c r="Z92" s="711"/>
      <c r="AA92" s="711"/>
      <c r="AB92" s="711"/>
      <c r="AC92" s="711"/>
      <c r="AD92" s="711"/>
      <c r="AE92" s="711"/>
      <c r="AF92" s="711"/>
      <c r="AG92" s="711"/>
      <c r="AH92" s="711"/>
      <c r="AI92" s="711"/>
      <c r="AJ92" s="712"/>
    </row>
    <row r="93" spans="1:36" s="247" customFormat="1" ht="16.5" customHeight="1">
      <c r="A93" s="710"/>
      <c r="B93" s="711"/>
      <c r="C93" s="711"/>
      <c r="D93" s="711"/>
      <c r="E93" s="711"/>
      <c r="F93" s="711"/>
      <c r="G93" s="711"/>
      <c r="H93" s="711"/>
      <c r="I93" s="711"/>
      <c r="J93" s="711"/>
      <c r="K93" s="711"/>
      <c r="L93" s="711"/>
      <c r="M93" s="711"/>
      <c r="N93" s="711"/>
      <c r="O93" s="711"/>
      <c r="P93" s="711"/>
      <c r="Q93" s="711"/>
      <c r="R93" s="711"/>
      <c r="S93" s="711"/>
      <c r="T93" s="711"/>
      <c r="U93" s="711"/>
      <c r="V93" s="711"/>
      <c r="W93" s="711"/>
      <c r="X93" s="711"/>
      <c r="Y93" s="711"/>
      <c r="Z93" s="711"/>
      <c r="AA93" s="711"/>
      <c r="AB93" s="711"/>
      <c r="AC93" s="711"/>
      <c r="AD93" s="711"/>
      <c r="AE93" s="711"/>
      <c r="AF93" s="711"/>
      <c r="AG93" s="711"/>
      <c r="AH93" s="711"/>
      <c r="AI93" s="711"/>
      <c r="AJ93" s="712"/>
    </row>
    <row r="94" spans="1:36" s="247" customFormat="1" ht="15.9" customHeight="1">
      <c r="A94" s="710"/>
      <c r="B94" s="711"/>
      <c r="C94" s="711"/>
      <c r="D94" s="711"/>
      <c r="E94" s="711"/>
      <c r="F94" s="711"/>
      <c r="G94" s="711"/>
      <c r="H94" s="711"/>
      <c r="I94" s="711"/>
      <c r="J94" s="711"/>
      <c r="K94" s="711"/>
      <c r="L94" s="711"/>
      <c r="M94" s="711"/>
      <c r="N94" s="711"/>
      <c r="O94" s="711"/>
      <c r="P94" s="711"/>
      <c r="Q94" s="711"/>
      <c r="R94" s="711"/>
      <c r="S94" s="711"/>
      <c r="T94" s="711"/>
      <c r="U94" s="711"/>
      <c r="V94" s="711"/>
      <c r="W94" s="711"/>
      <c r="X94" s="711"/>
      <c r="Y94" s="711"/>
      <c r="Z94" s="711"/>
      <c r="AA94" s="711"/>
      <c r="AB94" s="711"/>
      <c r="AC94" s="711"/>
      <c r="AD94" s="711"/>
      <c r="AE94" s="711"/>
      <c r="AF94" s="711"/>
      <c r="AG94" s="711"/>
      <c r="AH94" s="711"/>
      <c r="AI94" s="711"/>
      <c r="AJ94" s="712"/>
    </row>
    <row r="95" spans="1:36" s="247" customFormat="1" ht="15.9" customHeight="1">
      <c r="A95" s="710"/>
      <c r="B95" s="711"/>
      <c r="C95" s="711"/>
      <c r="D95" s="711"/>
      <c r="E95" s="711"/>
      <c r="F95" s="711"/>
      <c r="G95" s="711"/>
      <c r="H95" s="711"/>
      <c r="I95" s="711"/>
      <c r="J95" s="711"/>
      <c r="K95" s="711"/>
      <c r="L95" s="711"/>
      <c r="M95" s="711"/>
      <c r="N95" s="711"/>
      <c r="O95" s="711"/>
      <c r="P95" s="711"/>
      <c r="Q95" s="711"/>
      <c r="R95" s="711"/>
      <c r="S95" s="711"/>
      <c r="T95" s="711"/>
      <c r="U95" s="711"/>
      <c r="V95" s="711"/>
      <c r="W95" s="711"/>
      <c r="X95" s="711"/>
      <c r="Y95" s="711"/>
      <c r="Z95" s="711"/>
      <c r="AA95" s="711"/>
      <c r="AB95" s="711"/>
      <c r="AC95" s="711"/>
      <c r="AD95" s="711"/>
      <c r="AE95" s="711"/>
      <c r="AF95" s="711"/>
      <c r="AG95" s="711"/>
      <c r="AH95" s="711"/>
      <c r="AI95" s="711"/>
      <c r="AJ95" s="712"/>
    </row>
    <row r="96" spans="1:36" s="247" customFormat="1" ht="15.9" customHeight="1">
      <c r="A96" s="710"/>
      <c r="B96" s="711"/>
      <c r="C96" s="711"/>
      <c r="D96" s="711"/>
      <c r="E96" s="711"/>
      <c r="F96" s="711"/>
      <c r="G96" s="711"/>
      <c r="H96" s="711"/>
      <c r="I96" s="711"/>
      <c r="J96" s="711"/>
      <c r="K96" s="711"/>
      <c r="L96" s="711"/>
      <c r="M96" s="711"/>
      <c r="N96" s="711"/>
      <c r="O96" s="711"/>
      <c r="P96" s="711"/>
      <c r="Q96" s="711"/>
      <c r="R96" s="711"/>
      <c r="S96" s="711"/>
      <c r="T96" s="711"/>
      <c r="U96" s="711"/>
      <c r="V96" s="711"/>
      <c r="W96" s="711"/>
      <c r="X96" s="711"/>
      <c r="Y96" s="711"/>
      <c r="Z96" s="711"/>
      <c r="AA96" s="711"/>
      <c r="AB96" s="711"/>
      <c r="AC96" s="711"/>
      <c r="AD96" s="711"/>
      <c r="AE96" s="711"/>
      <c r="AF96" s="711"/>
      <c r="AG96" s="711"/>
      <c r="AH96" s="711"/>
      <c r="AI96" s="711"/>
      <c r="AJ96" s="712"/>
    </row>
    <row r="97" spans="1:53" s="247" customFormat="1" ht="15.9" customHeight="1">
      <c r="A97" s="710"/>
      <c r="B97" s="711"/>
      <c r="C97" s="711"/>
      <c r="D97" s="711"/>
      <c r="E97" s="711"/>
      <c r="F97" s="711"/>
      <c r="G97" s="711"/>
      <c r="H97" s="711"/>
      <c r="I97" s="711"/>
      <c r="J97" s="711"/>
      <c r="K97" s="711"/>
      <c r="L97" s="711"/>
      <c r="M97" s="711"/>
      <c r="N97" s="711"/>
      <c r="O97" s="711"/>
      <c r="P97" s="711"/>
      <c r="Q97" s="711"/>
      <c r="R97" s="711"/>
      <c r="S97" s="711"/>
      <c r="T97" s="711"/>
      <c r="U97" s="711"/>
      <c r="V97" s="711"/>
      <c r="W97" s="711"/>
      <c r="X97" s="711"/>
      <c r="Y97" s="711"/>
      <c r="Z97" s="711"/>
      <c r="AA97" s="711"/>
      <c r="AB97" s="711"/>
      <c r="AC97" s="711"/>
      <c r="AD97" s="711"/>
      <c r="AE97" s="711"/>
      <c r="AF97" s="711"/>
      <c r="AG97" s="711"/>
      <c r="AH97" s="711"/>
      <c r="AI97" s="711"/>
      <c r="AJ97" s="712"/>
    </row>
    <row r="98" spans="1:53" s="247" customFormat="1" ht="10.5" customHeight="1">
      <c r="A98" s="710"/>
      <c r="B98" s="711"/>
      <c r="C98" s="711"/>
      <c r="D98" s="711"/>
      <c r="E98" s="711"/>
      <c r="F98" s="711"/>
      <c r="G98" s="711"/>
      <c r="H98" s="711"/>
      <c r="I98" s="711"/>
      <c r="J98" s="711"/>
      <c r="K98" s="711"/>
      <c r="L98" s="711"/>
      <c r="M98" s="711"/>
      <c r="N98" s="711"/>
      <c r="O98" s="711"/>
      <c r="P98" s="711"/>
      <c r="Q98" s="711"/>
      <c r="R98" s="711"/>
      <c r="S98" s="711"/>
      <c r="T98" s="711"/>
      <c r="U98" s="711"/>
      <c r="V98" s="711"/>
      <c r="W98" s="711"/>
      <c r="X98" s="711"/>
      <c r="Y98" s="711"/>
      <c r="Z98" s="711"/>
      <c r="AA98" s="711"/>
      <c r="AB98" s="711"/>
      <c r="AC98" s="711"/>
      <c r="AD98" s="711"/>
      <c r="AE98" s="711"/>
      <c r="AF98" s="711"/>
      <c r="AG98" s="711"/>
      <c r="AH98" s="711"/>
      <c r="AI98" s="711"/>
      <c r="AJ98" s="712"/>
      <c r="AK98" s="241"/>
      <c r="AL98" s="241"/>
      <c r="AM98" s="241"/>
      <c r="AN98" s="241"/>
      <c r="AO98" s="241"/>
      <c r="AP98" s="241"/>
      <c r="AQ98" s="241"/>
      <c r="AR98" s="241"/>
      <c r="AS98" s="241"/>
      <c r="AT98" s="241"/>
      <c r="AU98" s="241"/>
      <c r="AV98" s="241"/>
      <c r="AW98" s="241"/>
      <c r="AX98" s="241"/>
      <c r="AY98" s="241"/>
      <c r="AZ98" s="241"/>
      <c r="BA98" s="241"/>
    </row>
    <row r="99" spans="1:53" s="247" customFormat="1" ht="27.45" customHeight="1" thickBot="1">
      <c r="A99" s="523" t="s">
        <v>453</v>
      </c>
      <c r="B99" s="524"/>
      <c r="C99" s="524"/>
      <c r="D99" s="524"/>
      <c r="E99" s="692"/>
      <c r="F99" s="692"/>
      <c r="G99" s="692"/>
      <c r="H99" s="692"/>
      <c r="I99" s="692"/>
      <c r="J99" s="692"/>
      <c r="K99" s="692"/>
      <c r="L99" s="692"/>
      <c r="M99" s="692"/>
      <c r="N99" s="692"/>
      <c r="O99" s="692"/>
      <c r="P99" s="692"/>
      <c r="Q99" s="692"/>
      <c r="R99" s="692"/>
      <c r="S99" s="692"/>
      <c r="T99" s="692"/>
      <c r="U99" s="692"/>
      <c r="V99" s="692"/>
      <c r="W99" s="692"/>
      <c r="X99" s="692"/>
      <c r="Y99" s="692"/>
      <c r="Z99" s="692"/>
      <c r="AA99" s="692"/>
      <c r="AB99" s="524" t="s">
        <v>352</v>
      </c>
      <c r="AC99" s="524"/>
      <c r="AD99" s="524"/>
      <c r="AE99" s="708"/>
      <c r="AF99" s="692"/>
      <c r="AG99" s="692"/>
      <c r="AH99" s="692"/>
      <c r="AI99" s="692"/>
      <c r="AJ99" s="709"/>
      <c r="AK99" s="241"/>
      <c r="AL99" s="241"/>
      <c r="AM99" s="241"/>
      <c r="AN99" s="241"/>
      <c r="AO99" s="241"/>
      <c r="AP99" s="241"/>
      <c r="AQ99" s="241"/>
      <c r="AR99" s="241"/>
      <c r="AS99" s="241"/>
      <c r="AT99" s="241"/>
      <c r="AU99" s="241"/>
      <c r="AV99" s="241"/>
      <c r="AW99" s="241"/>
      <c r="AX99" s="241"/>
      <c r="AY99" s="241"/>
      <c r="AZ99" s="241"/>
      <c r="BA99" s="241"/>
    </row>
  </sheetData>
  <mergeCells count="281">
    <mergeCell ref="A1:E6"/>
    <mergeCell ref="F1:AD6"/>
    <mergeCell ref="AE1:AJ1"/>
    <mergeCell ref="AE2:AJ2"/>
    <mergeCell ref="AE3:AG3"/>
    <mergeCell ref="AH3:AJ3"/>
    <mergeCell ref="AE4:AG4"/>
    <mergeCell ref="AH4:AJ4"/>
    <mergeCell ref="AE5:AJ5"/>
    <mergeCell ref="AE6:AJ6"/>
    <mergeCell ref="A7:AJ7"/>
    <mergeCell ref="A8:G8"/>
    <mergeCell ref="H8:AJ8"/>
    <mergeCell ref="A10:E10"/>
    <mergeCell ref="F10:K10"/>
    <mergeCell ref="L10:M10"/>
    <mergeCell ref="N10:S10"/>
    <mergeCell ref="T10:W10"/>
    <mergeCell ref="AD10:AE10"/>
    <mergeCell ref="AG10:AH10"/>
    <mergeCell ref="A14:AJ14"/>
    <mergeCell ref="A15:AJ19"/>
    <mergeCell ref="A22:AJ22"/>
    <mergeCell ref="A23:F23"/>
    <mergeCell ref="G23:Q23"/>
    <mergeCell ref="R23:W23"/>
    <mergeCell ref="X23:AJ23"/>
    <mergeCell ref="AI10:AJ10"/>
    <mergeCell ref="A11:C11"/>
    <mergeCell ref="D11:AJ11"/>
    <mergeCell ref="A12:C12"/>
    <mergeCell ref="D12:L12"/>
    <mergeCell ref="M12:N12"/>
    <mergeCell ref="O12:W12"/>
    <mergeCell ref="X12:Z12"/>
    <mergeCell ref="AA12:AJ12"/>
    <mergeCell ref="A24:F24"/>
    <mergeCell ref="G24:Q24"/>
    <mergeCell ref="R24:W24"/>
    <mergeCell ref="X24:AJ24"/>
    <mergeCell ref="AK24:BA24"/>
    <mergeCell ref="A25:F25"/>
    <mergeCell ref="G25:Q25"/>
    <mergeCell ref="R25:W25"/>
    <mergeCell ref="X25:AJ25"/>
    <mergeCell ref="AK25:BA25"/>
    <mergeCell ref="Z26:AD26"/>
    <mergeCell ref="AE26:AJ26"/>
    <mergeCell ref="AK26:BA26"/>
    <mergeCell ref="AK27:BA27"/>
    <mergeCell ref="A29:J29"/>
    <mergeCell ref="K29:R29"/>
    <mergeCell ref="S29:AJ29"/>
    <mergeCell ref="AK29:BA29"/>
    <mergeCell ref="A26:E26"/>
    <mergeCell ref="F26:H26"/>
    <mergeCell ref="J26:L26"/>
    <mergeCell ref="N26:P26"/>
    <mergeCell ref="R26:T26"/>
    <mergeCell ref="V26:X26"/>
    <mergeCell ref="AA30:AB30"/>
    <mergeCell ref="AC30:AD30"/>
    <mergeCell ref="AE30:AF30"/>
    <mergeCell ref="AG30:AH30"/>
    <mergeCell ref="AI30:AJ30"/>
    <mergeCell ref="AK30:BA30"/>
    <mergeCell ref="A30:G30"/>
    <mergeCell ref="H30:J30"/>
    <mergeCell ref="K30:P30"/>
    <mergeCell ref="Q30:R30"/>
    <mergeCell ref="S30:X30"/>
    <mergeCell ref="Y30:Z30"/>
    <mergeCell ref="A32:G32"/>
    <mergeCell ref="H32:I32"/>
    <mergeCell ref="K32:M32"/>
    <mergeCell ref="O32:Q32"/>
    <mergeCell ref="S32:X32"/>
    <mergeCell ref="A31:G31"/>
    <mergeCell ref="H31:I31"/>
    <mergeCell ref="K31:O31"/>
    <mergeCell ref="P31:Q31"/>
    <mergeCell ref="S31:X31"/>
    <mergeCell ref="Y32:Z32"/>
    <mergeCell ref="AA32:AB32"/>
    <mergeCell ref="AC32:AD32"/>
    <mergeCell ref="AE32:AF32"/>
    <mergeCell ref="AG32:AH32"/>
    <mergeCell ref="AI32:AJ32"/>
    <mergeCell ref="AA31:AB31"/>
    <mergeCell ref="AC31:AD31"/>
    <mergeCell ref="AE31:AF31"/>
    <mergeCell ref="AG31:AH31"/>
    <mergeCell ref="AI31:AJ31"/>
    <mergeCell ref="Y31:Z31"/>
    <mergeCell ref="AA33:AB33"/>
    <mergeCell ref="AC33:AD33"/>
    <mergeCell ref="AE33:AF33"/>
    <mergeCell ref="AG33:AH33"/>
    <mergeCell ref="AI33:AJ33"/>
    <mergeCell ref="AK33:BA33"/>
    <mergeCell ref="A33:G33"/>
    <mergeCell ref="H33:I33"/>
    <mergeCell ref="K33:M33"/>
    <mergeCell ref="N33:R33"/>
    <mergeCell ref="S33:X33"/>
    <mergeCell ref="Y33:Z33"/>
    <mergeCell ref="AK35:BA35"/>
    <mergeCell ref="A37:AJ37"/>
    <mergeCell ref="A35:G35"/>
    <mergeCell ref="H35:I35"/>
    <mergeCell ref="K35:R35"/>
    <mergeCell ref="S35:X35"/>
    <mergeCell ref="Y35:Z35"/>
    <mergeCell ref="AA35:AB35"/>
    <mergeCell ref="AA34:AB34"/>
    <mergeCell ref="AC34:AD34"/>
    <mergeCell ref="AE34:AF34"/>
    <mergeCell ref="AG34:AH34"/>
    <mergeCell ref="AI34:AJ34"/>
    <mergeCell ref="AK34:BA34"/>
    <mergeCell ref="A34:G34"/>
    <mergeCell ref="H34:I34"/>
    <mergeCell ref="K34:O34"/>
    <mergeCell ref="P34:R34"/>
    <mergeCell ref="S34:X34"/>
    <mergeCell ref="Y34:Z34"/>
    <mergeCell ref="A38:B38"/>
    <mergeCell ref="C38:E38"/>
    <mergeCell ref="F38:M38"/>
    <mergeCell ref="N38:O38"/>
    <mergeCell ref="P38:Q38"/>
    <mergeCell ref="R38:S38"/>
    <mergeCell ref="AC35:AD35"/>
    <mergeCell ref="AE35:AF35"/>
    <mergeCell ref="AG35:AH35"/>
    <mergeCell ref="T38:U38"/>
    <mergeCell ref="V38:W38"/>
    <mergeCell ref="X38:Y38"/>
    <mergeCell ref="Z38:AJ38"/>
    <mergeCell ref="AI35:AJ35"/>
    <mergeCell ref="F39:M39"/>
    <mergeCell ref="N39:O39"/>
    <mergeCell ref="P39:Q39"/>
    <mergeCell ref="R39:S39"/>
    <mergeCell ref="T39:U39"/>
    <mergeCell ref="V39:W39"/>
    <mergeCell ref="AK41:BA41"/>
    <mergeCell ref="AK42:BA42"/>
    <mergeCell ref="A43:F43"/>
    <mergeCell ref="G43:K43"/>
    <mergeCell ref="L43:P43"/>
    <mergeCell ref="Q43:U43"/>
    <mergeCell ref="V43:Z43"/>
    <mergeCell ref="AA43:AE43"/>
    <mergeCell ref="X39:Y39"/>
    <mergeCell ref="Z39:AJ39"/>
    <mergeCell ref="A40:B40"/>
    <mergeCell ref="C40:E40"/>
    <mergeCell ref="F40:M40"/>
    <mergeCell ref="N40:O40"/>
    <mergeCell ref="P40:Q40"/>
    <mergeCell ref="R40:S40"/>
    <mergeCell ref="T40:U40"/>
    <mergeCell ref="V40:W40"/>
    <mergeCell ref="AF43:AJ43"/>
    <mergeCell ref="A44:F44"/>
    <mergeCell ref="G44:K44"/>
    <mergeCell ref="L44:P44"/>
    <mergeCell ref="Q44:U44"/>
    <mergeCell ref="V44:Z44"/>
    <mergeCell ref="AA44:AE44"/>
    <mergeCell ref="AF44:AJ44"/>
    <mergeCell ref="X40:Y40"/>
    <mergeCell ref="Z40:AJ40"/>
    <mergeCell ref="AF45:AJ45"/>
    <mergeCell ref="A46:F46"/>
    <mergeCell ref="G46:K46"/>
    <mergeCell ref="L46:P46"/>
    <mergeCell ref="Q46:U46"/>
    <mergeCell ref="V46:Z46"/>
    <mergeCell ref="AA46:AE46"/>
    <mergeCell ref="AF46:AJ46"/>
    <mergeCell ref="A45:F45"/>
    <mergeCell ref="G45:K45"/>
    <mergeCell ref="L45:P45"/>
    <mergeCell ref="Q45:U45"/>
    <mergeCell ref="V45:Z45"/>
    <mergeCell ref="AA45:AE45"/>
    <mergeCell ref="A47:L47"/>
    <mergeCell ref="M47:AJ47"/>
    <mergeCell ref="A48:AJ48"/>
    <mergeCell ref="A50:R50"/>
    <mergeCell ref="S50:AJ50"/>
    <mergeCell ref="A51:G51"/>
    <mergeCell ref="H51:R51"/>
    <mergeCell ref="S51:Y51"/>
    <mergeCell ref="Z51:AF51"/>
    <mergeCell ref="AG51:AH51"/>
    <mergeCell ref="A53:G53"/>
    <mergeCell ref="H53:R53"/>
    <mergeCell ref="S53:Y53"/>
    <mergeCell ref="Z53:AF53"/>
    <mergeCell ref="AG53:AH53"/>
    <mergeCell ref="AI53:AJ53"/>
    <mergeCell ref="AI51:AJ51"/>
    <mergeCell ref="A52:G52"/>
    <mergeCell ref="H52:R52"/>
    <mergeCell ref="S52:Y52"/>
    <mergeCell ref="Z52:AF52"/>
    <mergeCell ref="AG52:AH52"/>
    <mergeCell ref="AI52:AJ52"/>
    <mergeCell ref="A55:G55"/>
    <mergeCell ref="H55:R55"/>
    <mergeCell ref="S55:Y55"/>
    <mergeCell ref="Z55:AF55"/>
    <mergeCell ref="AG55:AH55"/>
    <mergeCell ref="AI55:AJ55"/>
    <mergeCell ref="A54:G54"/>
    <mergeCell ref="H54:R54"/>
    <mergeCell ref="S54:Y54"/>
    <mergeCell ref="Z54:AF54"/>
    <mergeCell ref="AG54:AH54"/>
    <mergeCell ref="AI54:AJ54"/>
    <mergeCell ref="A58:AJ58"/>
    <mergeCell ref="A59:AF59"/>
    <mergeCell ref="AG59:AH59"/>
    <mergeCell ref="AI59:AJ59"/>
    <mergeCell ref="A60:AF60"/>
    <mergeCell ref="AG60:AH60"/>
    <mergeCell ref="AI60:AJ60"/>
    <mergeCell ref="A56:G56"/>
    <mergeCell ref="H56:R56"/>
    <mergeCell ref="S56:Y56"/>
    <mergeCell ref="Z56:AF56"/>
    <mergeCell ref="AG56:AH56"/>
    <mergeCell ref="AI56:AJ56"/>
    <mergeCell ref="A63:AF63"/>
    <mergeCell ref="AG63:AH63"/>
    <mergeCell ref="AI63:AJ63"/>
    <mergeCell ref="A65:AJ65"/>
    <mergeCell ref="A66:AJ66"/>
    <mergeCell ref="A67:AJ67"/>
    <mergeCell ref="A61:AF61"/>
    <mergeCell ref="AG61:AH61"/>
    <mergeCell ref="AI61:AJ61"/>
    <mergeCell ref="A62:AF62"/>
    <mergeCell ref="AG62:AH62"/>
    <mergeCell ref="AI62:AJ62"/>
    <mergeCell ref="A68:AJ68"/>
    <mergeCell ref="A69:AJ69"/>
    <mergeCell ref="A70:AJ70"/>
    <mergeCell ref="A72:AJ72"/>
    <mergeCell ref="A73:AJ73"/>
    <mergeCell ref="A74:C74"/>
    <mergeCell ref="D74:H74"/>
    <mergeCell ref="I74:K74"/>
    <mergeCell ref="L74:O74"/>
    <mergeCell ref="P74:V74"/>
    <mergeCell ref="A77:AJ77"/>
    <mergeCell ref="A78:T78"/>
    <mergeCell ref="U78:AJ78"/>
    <mergeCell ref="A79:AJ79"/>
    <mergeCell ref="A80:AJ80"/>
    <mergeCell ref="A81:AJ81"/>
    <mergeCell ref="W74:Z74"/>
    <mergeCell ref="AA74:AC74"/>
    <mergeCell ref="AD74:AG74"/>
    <mergeCell ref="AH74:AJ74"/>
    <mergeCell ref="A75:AJ75"/>
    <mergeCell ref="A76:AJ76"/>
    <mergeCell ref="A86:AJ98"/>
    <mergeCell ref="A99:D99"/>
    <mergeCell ref="E99:AA99"/>
    <mergeCell ref="AB99:AD99"/>
    <mergeCell ref="AE99:AJ99"/>
    <mergeCell ref="A82:T82"/>
    <mergeCell ref="U82:AJ82"/>
    <mergeCell ref="A83:T83"/>
    <mergeCell ref="U83:AJ83"/>
    <mergeCell ref="A84:AJ84"/>
    <mergeCell ref="A85:AJ85"/>
  </mergeCells>
  <printOptions horizontalCentered="1"/>
  <pageMargins left="0.23622047244094491" right="0.23622047244094491" top="0.74803149606299213" bottom="0.74803149606299213" header="0.31496062992125984" footer="0.31496062992125984"/>
  <pageSetup paperSize="9" scale="71" fitToHeight="0" orientation="portrait" r:id="rId1"/>
  <headerFooter alignWithMargins="0">
    <oddFooter>&amp;C&amp;A&amp;R&amp;P</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showGridLines="0" view="pageBreakPreview" zoomScale="80" zoomScaleNormal="80" zoomScaleSheetLayoutView="80" workbookViewId="0">
      <selection activeCell="F11" sqref="F11:G11"/>
    </sheetView>
  </sheetViews>
  <sheetFormatPr defaultColWidth="9.109375" defaultRowHeight="13.2"/>
  <cols>
    <col min="1" max="1" width="7.33203125" style="378" customWidth="1"/>
    <col min="2" max="2" width="82.88671875" style="414" customWidth="1"/>
    <col min="3" max="5" width="4" style="415" customWidth="1"/>
    <col min="6" max="6" width="20.33203125" style="416" customWidth="1"/>
    <col min="7" max="7" width="13.6640625" style="378" customWidth="1"/>
    <col min="8" max="8" width="2.33203125" style="378" hidden="1" customWidth="1"/>
    <col min="9" max="9" width="9.109375" style="378" hidden="1" customWidth="1"/>
    <col min="10" max="16384" width="9.109375" style="378"/>
  </cols>
  <sheetData>
    <row r="1" spans="1:9" ht="12.9" customHeight="1" thickBot="1">
      <c r="A1" s="725"/>
      <c r="B1" s="728" t="str">
        <f>IF($F$2=$I$2,'Questionario Fornitore'!B1,'Supplier Questionnaire_ENG'!B1)</f>
        <v>MODULO PRE-VALUTAZIONE FORNITORE</v>
      </c>
      <c r="C1" s="728"/>
      <c r="D1" s="728"/>
      <c r="E1" s="729"/>
      <c r="F1" s="660" t="str">
        <f>IF($F$2=$I$2,'Questionario Fornitore'!F1,'Supplier Questionnaire_ENG'!F1)</f>
        <v>LINGUA</v>
      </c>
      <c r="G1" s="488"/>
    </row>
    <row r="2" spans="1:9" ht="12.9" customHeight="1" thickBot="1">
      <c r="A2" s="726"/>
      <c r="B2" s="730"/>
      <c r="C2" s="730"/>
      <c r="D2" s="730"/>
      <c r="E2" s="731"/>
      <c r="F2" s="651" t="s">
        <v>339</v>
      </c>
      <c r="G2" s="490"/>
      <c r="I2" s="378" t="s">
        <v>339</v>
      </c>
    </row>
    <row r="3" spans="1:9" ht="12.9" customHeight="1" thickBot="1">
      <c r="A3" s="726"/>
      <c r="B3" s="730"/>
      <c r="C3" s="730"/>
      <c r="D3" s="730"/>
      <c r="E3" s="731"/>
      <c r="F3" s="336" t="str">
        <f>IF($F$2=$I$2,'Questionario Fornitore'!F3,'Supplier Questionnaire_ENG'!F3)</f>
        <v>CODICE</v>
      </c>
      <c r="G3" s="343" t="s">
        <v>19</v>
      </c>
      <c r="I3" s="378" t="s">
        <v>347</v>
      </c>
    </row>
    <row r="4" spans="1:9" ht="12.9" customHeight="1" thickBot="1">
      <c r="A4" s="726"/>
      <c r="B4" s="730"/>
      <c r="C4" s="730"/>
      <c r="D4" s="730"/>
      <c r="E4" s="731"/>
      <c r="F4" s="335" t="s">
        <v>357</v>
      </c>
      <c r="G4" s="345" t="s">
        <v>625</v>
      </c>
    </row>
    <row r="5" spans="1:9" ht="12.9" customHeight="1" thickBot="1">
      <c r="A5" s="726"/>
      <c r="B5" s="730"/>
      <c r="C5" s="730"/>
      <c r="D5" s="730"/>
      <c r="E5" s="731"/>
      <c r="F5" s="660" t="str">
        <f>IF($F$2=$I$2,'Questionario Fornitore'!F5,'Supplier Questionnaire_ENG'!F5)</f>
        <v>NUMERAZIONE</v>
      </c>
      <c r="G5" s="488"/>
    </row>
    <row r="6" spans="1:9" ht="12.9" customHeight="1" thickBot="1">
      <c r="A6" s="727"/>
      <c r="B6" s="732"/>
      <c r="C6" s="732"/>
      <c r="D6" s="732"/>
      <c r="E6" s="733"/>
      <c r="F6" s="734"/>
      <c r="G6" s="492"/>
    </row>
    <row r="7" spans="1:9" s="379" customFormat="1" ht="21.45" customHeight="1">
      <c r="A7" s="735" t="str">
        <f>IF($F$2=$I$2,'Questionario Fornitore'!A7,'Supplier Questionnaire_ENG'!A7)</f>
        <v>Nome Azienda</v>
      </c>
      <c r="B7" s="736"/>
      <c r="C7" s="737" t="str">
        <f>IF(COUNTA('Supplier Information'!$H$8)=0,IF(F2=I2,"Inserire il nome dell'Azienda nel foglio Informazione Fornitore","Insert Company name in Supplier Information sheet"),'Supplier Information'!$H$8)</f>
        <v>Inserire il nome dell'Azienda nel foglio Informazione Fornitore</v>
      </c>
      <c r="D7" s="738"/>
      <c r="E7" s="738"/>
      <c r="F7" s="738"/>
      <c r="G7" s="739"/>
      <c r="H7" s="379">
        <f>'Informazioni Fornitore'!H8:AJ8</f>
        <v>0</v>
      </c>
    </row>
    <row r="8" spans="1:9" s="379" customFormat="1" ht="21.45" customHeight="1">
      <c r="A8" s="740" t="str">
        <f>IF($F$2=$I$2,'Questionario Fornitore'!A8,'Supplier Questionnaire_ENG'!A8)</f>
        <v>Sede</v>
      </c>
      <c r="B8" s="741"/>
      <c r="C8" s="742" t="str">
        <f>IF($F$2=$I$2,'Questionario Fornitore'!C8,'Supplier Questionnaire_ENG'!C8)</f>
        <v>Inserire la sede</v>
      </c>
      <c r="D8" s="743"/>
      <c r="E8" s="743"/>
      <c r="F8" s="743"/>
      <c r="G8" s="744"/>
    </row>
    <row r="9" spans="1:9" s="380" customFormat="1" ht="24.75" customHeight="1">
      <c r="A9" s="745" t="str">
        <f>IF($F$2=$I$2,'Questionario Fornitore'!A9,'Supplier Questionnaire_ENG'!A9)</f>
        <v>Contatto Fornitore</v>
      </c>
      <c r="B9" s="746"/>
      <c r="C9" s="742" t="str">
        <f>IF($F$2=$I$2,'Questionario Fornitore'!C9,'Supplier Questionnaire_ENG'!C9)</f>
        <v xml:space="preserve"> Inserire il contatto del Fornitore che ha compilato il questionario e la data di emissione</v>
      </c>
      <c r="D9" s="743"/>
      <c r="E9" s="743"/>
      <c r="F9" s="743"/>
      <c r="G9" s="744"/>
    </row>
    <row r="10" spans="1:9" s="379" customFormat="1" ht="10.5" customHeight="1" thickBot="1">
      <c r="A10" s="381"/>
      <c r="B10" s="382"/>
      <c r="C10" s="383"/>
      <c r="D10" s="383"/>
      <c r="E10" s="383"/>
      <c r="F10" s="383"/>
      <c r="G10" s="384"/>
    </row>
    <row r="11" spans="1:9" ht="61.5" customHeight="1">
      <c r="A11" s="385" t="e">
        <f>(2*COUNTA(C12:C16)+COUNTA(D12:D16))/(2*(COUNTA(C12:E16)))</f>
        <v>#DIV/0!</v>
      </c>
      <c r="B11" s="386" t="str">
        <f>IF($F$2=$I$2,'Questionario Fornitore'!B11,'Supplier Questionnaire_ENG'!B11)</f>
        <v>1. Gestione Azienda</v>
      </c>
      <c r="C11" s="387" t="str">
        <f>IF($F$2=$I$2,'Questionario Fornitore'!C11,'Supplier Questionnaire_ENG'!C11)</f>
        <v>Si</v>
      </c>
      <c r="D11" s="387" t="str">
        <f>IF($F$2=$I$2,'Questionario Fornitore'!D11,'Supplier Questionnaire_ENG'!D11)</f>
        <v>Parziale</v>
      </c>
      <c r="E11" s="387" t="str">
        <f>IF($F$2=$I$2,'Questionario Fornitore'!E11,'Supplier Questionnaire_ENG'!E11)</f>
        <v>No</v>
      </c>
      <c r="F11" s="749" t="str">
        <f>IF($F$2=$I$2,'Questionario Fornitore'!F11,'Supplier Questionnaire_ENG'!F11)</f>
        <v>Commenti e Documenti di Supporto
(Fornire informazioni di supporto alla valutazione)</v>
      </c>
      <c r="G11" s="750"/>
    </row>
    <row r="12" spans="1:9" ht="64.5" customHeight="1">
      <c r="A12" s="388" t="s">
        <v>20</v>
      </c>
      <c r="B12" s="389" t="str">
        <f>IF($F$2=$I$2,'Questionario Fornitore'!B12,'Supplier Questionnaire_ENG'!B12)</f>
        <v xml:space="preserve">E' presente un business plan di medio termine per l'azienda e/o per il gruppo?
Fornire una copia dell' ultimo business plan. Un business plan dovrebbe includere: una previsione dei volumi, i risultati finanziari, il target dei prodotti, i clienti, la gestione della qualità / ambiente / salute / sicurezza, lo sviluppo dei team, le spese di capitale, ecc. </v>
      </c>
      <c r="C12" s="11"/>
      <c r="D12" s="11"/>
      <c r="E12" s="259"/>
      <c r="F12" s="751"/>
      <c r="G12" s="752"/>
    </row>
    <row r="13" spans="1:9" ht="64.5" customHeight="1">
      <c r="A13" s="388" t="s">
        <v>21</v>
      </c>
      <c r="B13" s="389" t="str">
        <f>IF($F$2=$I$2,'Questionario Fornitore'!B13,'Supplier Questionnaire_ENG'!B13)</f>
        <v xml:space="preserve">Il Sistema di Gestione della Qualità è certificato in accordo alla ISO 9001, o equivalente certificazione di terza parte, da un organismo di certificazione accreditato?
Se "Si", fornire copia del certificato. Se non "Si", fornire copia del piano di gestione Qualità. Indicare "Parziale" in caso sia in corso un processo di certificazione validato da un ente terzo. </v>
      </c>
      <c r="C13" s="11"/>
      <c r="D13" s="11"/>
      <c r="E13" s="259"/>
      <c r="F13" s="747"/>
      <c r="G13" s="748"/>
    </row>
    <row r="14" spans="1:9" ht="105" customHeight="1">
      <c r="A14" s="388" t="s">
        <v>22</v>
      </c>
      <c r="B14" s="389" t="str">
        <f>IF($F$2=$I$2,'Questionario Fornitore'!B14,'Supplier Questionnaire_ENG'!B14)</f>
        <v xml:space="preserve">Il Sistema di Gestione della Qualità è certificato in accordo alla ISO/TS 16949, UNI EN/AS 9100, AQAP/AER-Q-2110, NADCAP o equivalente certificazione di terza parte, da un organismo di certificazione accreditato (e comprende conoscenza,  aggiornamenti e conformità ai requisiti specifici del cliente)? 
Se "Si", fornire copia del certificato. Se non "Si", fornire copia del piano di gestione Qualità.Indicare "Parziale" in caso sia in corso un processo di certificazione validato da un ente terzo. </v>
      </c>
      <c r="C14" s="11"/>
      <c r="D14" s="11"/>
      <c r="E14" s="259"/>
      <c r="F14" s="747"/>
      <c r="G14" s="748"/>
    </row>
    <row r="15" spans="1:9" ht="66" customHeight="1">
      <c r="A15" s="388" t="s">
        <v>23</v>
      </c>
      <c r="B15" s="390" t="str">
        <f>IF($F$2=$I$2,'Questionario Fornitore'!B15,'Supplier Questionnaire_ENG'!B15)</f>
        <v>L'azienda applica i principi definiti nel Codice Etico Brembo e nel Codice di Condotta Anti-Corruzione di Brembo? 
Se non si è ancora fatto, prenderne visione prima di rispondere a questa domanda. Copia di tali documenti può essere scaricata dal sito www.brembo.com.</v>
      </c>
      <c r="C15" s="11"/>
      <c r="D15" s="11"/>
      <c r="E15" s="259"/>
      <c r="F15" s="747"/>
      <c r="G15" s="748"/>
    </row>
    <row r="16" spans="1:9" ht="72" customHeight="1">
      <c r="A16" s="388" t="s">
        <v>57</v>
      </c>
      <c r="B16" s="391" t="str">
        <f>IF($F$2=$I$2,'Questionario Fornitore'!B16,'Supplier Questionnaire_ENG'!B16)</f>
        <v>Si acconsente che Brembo abbia accesso alle vostre sedi, al personale, ai documenti e alle informazioni finanziarie rilevanti?
Brembo o l'Ente Terzo autorizzato potrebbe decidere di condurre visite ispettive o altre visite alle vostre sedi con lo scopo di una qualificazione inziale o per lavorare insieme su attività di Miglioramento del Prodotto/Processo.</v>
      </c>
      <c r="C16" s="11"/>
      <c r="D16" s="11"/>
      <c r="E16" s="259"/>
      <c r="F16" s="747"/>
      <c r="G16" s="748"/>
    </row>
    <row r="17" spans="1:7" ht="72.75" customHeight="1">
      <c r="A17" s="392" t="e">
        <f>(2*COUNTA(C18:C27)+COUNTA(D18:D27))/(2*(COUNTA(C18:E27)))</f>
        <v>#DIV/0!</v>
      </c>
      <c r="B17" s="393" t="str">
        <f>IF($F$2=$I$2,'Questionario Fornitore'!B17,'Supplier Questionnaire_ENG'!B17)</f>
        <v>2. Sostenibilità</v>
      </c>
      <c r="C17" s="387" t="str">
        <f>IF($F$2=$I$2,'Questionario Fornitore'!C17,'Supplier Questionnaire_ENG'!C17)</f>
        <v>Si</v>
      </c>
      <c r="D17" s="387" t="str">
        <f>IF($F$2=$I$2,'Questionario Fornitore'!D17,'Supplier Questionnaire_ENG'!D17)</f>
        <v>Parziale</v>
      </c>
      <c r="E17" s="387" t="str">
        <f>IF($F$2=$I$2,'Questionario Fornitore'!E17,'Supplier Questionnaire_ENG'!E17)</f>
        <v>No</v>
      </c>
      <c r="F17" s="749" t="str">
        <f>IF($F$2=$I$2,'Questionario Fornitore'!F17,'Supplier Questionnaire_ENG'!F17)</f>
        <v>Commenti e Documenti di Supporto
(Fornire informazioni di supporto alla valutazione)</v>
      </c>
      <c r="G17" s="750"/>
    </row>
    <row r="18" spans="1:7" s="396" customFormat="1" ht="62.25" customHeight="1">
      <c r="A18" s="394" t="s">
        <v>24</v>
      </c>
      <c r="B18" s="395" t="str">
        <f>IF($F$2=$I$2,'Questionario Fornitore'!B18,'Supplier Questionnaire_ENG'!B18)</f>
        <v xml:space="preserve">L'azienda non è mai stata coinvolta in procedimenti penali di responsabilità sociale, in relazione alle sue attività di business, dovuti a violazioni di leggi anti-corruzione, leggi ambientali (in particolare riguardanti la gestione dei rifiuti), leggi in merito alla sicurezza sul lavoro e altre?           </v>
      </c>
      <c r="C18" s="202"/>
      <c r="D18" s="202"/>
      <c r="E18" s="260"/>
      <c r="F18" s="753"/>
      <c r="G18" s="754"/>
    </row>
    <row r="19" spans="1:7" s="396" customFormat="1" ht="58.5" customHeight="1">
      <c r="A19" s="394" t="s">
        <v>25</v>
      </c>
      <c r="B19" s="395" t="str">
        <f>IF($F$2=$I$2,'Questionario Fornitore'!B19,'Supplier Questionnaire_ENG'!B19)</f>
        <v>L'azienda include requisiti ambientali, di salute e sicurezza, e sociali nei contratti con i suoi fornitori? 
Se "Si", fornire un esempio di contratto.</v>
      </c>
      <c r="C19" s="202"/>
      <c r="D19" s="203"/>
      <c r="E19" s="261"/>
      <c r="F19" s="753"/>
      <c r="G19" s="754"/>
    </row>
    <row r="20" spans="1:7" ht="117.75" customHeight="1">
      <c r="A20" s="394" t="s">
        <v>26</v>
      </c>
      <c r="B20" s="391" t="str">
        <f>IF($F$2=$I$2,'Questionario Fornitore'!B20,'Supplier Questionnaire_ENG'!B20)</f>
        <v>Il Sistema di Gestione Ambientale è certificato in accordo alla ISO 14001, o norma equivalente, da un organismo di certificazione accreditato?
Se "Si", fornire copia della certificazione. Se la risposta non è "Si", fornire le seguenti informazioni nella cella "Commenti" e rispondere alle domande aggiuntive nel foglio di lavoro Supplemento Sostenibilità. 
  1) nome e indirizzo e-mail del responsabile ambientale dell'organizzazione, e
  2) evidenza che l'attività sia svolta in conformità alle leggi ambientali locali.</v>
      </c>
      <c r="C20" s="11"/>
      <c r="D20" s="11"/>
      <c r="E20" s="259"/>
      <c r="F20" s="747"/>
      <c r="G20" s="748"/>
    </row>
    <row r="21" spans="1:7" ht="89.25" customHeight="1">
      <c r="A21" s="394" t="s">
        <v>27</v>
      </c>
      <c r="B21" s="389" t="str">
        <f>IF($F$2=$I$2,'Questionario Fornitore'!B21,'Supplier Questionnaire_ENG'!B21)</f>
        <v>Durante gli ultimi cinque anni, non si sono verificati incidenti ambientali significativi  nell'azienda o non sono state ricevute notifiche di violazioni ambientali da parte delle autorità competenti? 
Se non "Si", fornire copie dei relativi documenti e rispondere alle domande aggiuntive nel foglio di lavoro Supplemento Sostenibilità.</v>
      </c>
      <c r="C21" s="11"/>
      <c r="D21" s="11"/>
      <c r="E21" s="259"/>
      <c r="F21" s="747"/>
      <c r="G21" s="748"/>
    </row>
    <row r="22" spans="1:7" ht="105.75" customHeight="1">
      <c r="A22" s="394" t="s">
        <v>28</v>
      </c>
      <c r="B22" s="391" t="str">
        <f>IF($F$2=$I$2,'Questionario Fornitore'!B22,'Supplier Questionnaire_ENG'!B22)</f>
        <v>Il sistema di gestione della salute e sicurezza è certificato in accordo alla OHSAS 18001, o norma equivalente, da un organismo di certificazione accreditato?
Se "Si", fornire una copia della certificazione. Se la risposta non è "Si", fornire le seguenti informazioni nella cella "Commenti":
  1) nome e indirizzo e-mail del responsabile OHS dell'organizzazione, e
  2) evidenza che l'attività sia condotta in conformità alle leggi OHS locali / nazionali.</v>
      </c>
      <c r="C22" s="11"/>
      <c r="D22" s="11"/>
      <c r="E22" s="259"/>
      <c r="F22" s="747"/>
      <c r="G22" s="748"/>
    </row>
    <row r="23" spans="1:7" ht="62.25" customHeight="1">
      <c r="A23" s="394" t="s">
        <v>29</v>
      </c>
      <c r="B23" s="389" t="str">
        <f>IF($F$2=$I$2,'Questionario Fornitore'!B23,'Supplier Questionnaire_ENG'!B23)</f>
        <v>Durante gli ultimi cinque anni, non si sono verificati incidenti con conseguenti lesioni gravi o morte di uno dei vostri dipendenti?                                                                                     Fornire una metrica specifica con il metodo di misurazione.</v>
      </c>
      <c r="C23" s="11"/>
      <c r="D23" s="11"/>
      <c r="E23" s="259"/>
      <c r="F23" s="747"/>
      <c r="G23" s="748"/>
    </row>
    <row r="24" spans="1:7" ht="78.75" customHeight="1">
      <c r="A24" s="394" t="s">
        <v>30</v>
      </c>
      <c r="B24" s="389" t="str">
        <f>IF($F$2=$I$2,'Questionario Fornitore'!B24,'Supplier Questionnaire_ENG'!B24)</f>
        <v>Le politiche aziendali soddisfano o sono superiori ai requisiti della Norme SA 8000, ISO 26000, Global Compact o equivalenti?
Se "Si", fornire una copia della politica sociale e di ogni certificazione appropriata. Se la risposta è non "Si", fornire le seguenti informazioni nella cella "Commenti":                                                          1) nome e indirizzo e-mail del responsabile della politica sociale.</v>
      </c>
      <c r="C24" s="11"/>
      <c r="D24" s="11"/>
      <c r="E24" s="259"/>
      <c r="F24" s="747"/>
      <c r="G24" s="748"/>
    </row>
    <row r="25" spans="1:7" ht="69.75" customHeight="1">
      <c r="A25" s="394" t="s">
        <v>31</v>
      </c>
      <c r="B25" s="389" t="str">
        <f>IF($F$2=$I$2,'Questionario Fornitore'!B25,'Supplier Questionnaire_ENG'!B25)</f>
        <v>L'azienda ha in atto un processo finalizzato ad assicurare l'osservanza di norme, legislazioni e convenzioni sui Diritti Umani riconosciute internazionalmente?                                           Esempi: Convenzioni ILO sulle Norme del Lavoro, Dichiarazione Universale sui Diritti Umani,  Linee Guida OECD per Aziende Multinazionali.</v>
      </c>
      <c r="C25" s="11"/>
      <c r="D25" s="11"/>
      <c r="E25" s="259"/>
      <c r="F25" s="747"/>
      <c r="G25" s="748"/>
    </row>
    <row r="26" spans="1:7" ht="75" customHeight="1">
      <c r="A26" s="394" t="s">
        <v>32</v>
      </c>
      <c r="B26" s="391" t="str">
        <f>IF($F$2=$I$2,'Questionario Fornitore'!B26,'Supplier Questionnaire_ENG'!B26)</f>
        <v>Vi è in atto un programma che assicuri il rispetto delle leggi e prevenga l'accadimento di reati all'interno dell'azienda (si riporta a scopo di esempio, per le aziende italiane, l'implementazione del Modello di Organizzazione e Gestione e la nomina di un Organismo di Vigilanza secondo il D.Lgs. 231/2001)?  Fornire una copia.</v>
      </c>
      <c r="C26" s="11"/>
      <c r="D26" s="11"/>
      <c r="E26" s="259"/>
      <c r="F26" s="747"/>
      <c r="G26" s="748"/>
    </row>
    <row r="27" spans="1:7" ht="58.5" customHeight="1">
      <c r="A27" s="394" t="s">
        <v>68</v>
      </c>
      <c r="B27" s="391" t="str">
        <f>IF($F$2=$I$2,'Questionario Fornitore'!B27,'Supplier Questionnaire_ENG'!B27)</f>
        <v>L'azienda ha un codice scritto o una politica che indirizza ai principi di trasparenza, correttezza e tratta il tema del contenimento della corruzione, delle eccessive regalie, della frode, dell' estorsione, dell' appropriazione indebita? Fornire una copia.</v>
      </c>
      <c r="C27" s="11"/>
      <c r="D27" s="11"/>
      <c r="E27" s="259"/>
      <c r="F27" s="747"/>
      <c r="G27" s="748"/>
    </row>
    <row r="28" spans="1:7" ht="58.5" customHeight="1">
      <c r="A28" s="392" t="e">
        <f>(2*COUNTA(C29:C37)+COUNTA(D29:D37))/(2*(COUNTA(C29:E37)))</f>
        <v>#DIV/0!</v>
      </c>
      <c r="B28" s="393" t="str">
        <f>IF($F$2=$I$2,'Questionario Fornitore'!B28,'Supplier Questionnaire_ENG'!B28)</f>
        <v>3. Lavorazione Prodotto / Processo</v>
      </c>
      <c r="C28" s="387" t="str">
        <f>IF($F$2=$I$2,'Questionario Fornitore'!C28,'Supplier Questionnaire_ENG'!C28)</f>
        <v>Si</v>
      </c>
      <c r="D28" s="387" t="str">
        <f>IF($F$2=$I$2,'Questionario Fornitore'!D28,'Supplier Questionnaire_ENG'!D28)</f>
        <v>Parziale</v>
      </c>
      <c r="E28" s="387" t="str">
        <f>IF($F$2=$I$2,'Questionario Fornitore'!E28,'Supplier Questionnaire_ENG'!E28)</f>
        <v>No</v>
      </c>
      <c r="F28" s="749" t="str">
        <f>IF($F$2=$I$2,'Questionario Fornitore'!F28,'Supplier Questionnaire_ENG'!F28)</f>
        <v>Commenti e Documenti di Supporto
(Fornire informazioni di supporto alla valutazione)</v>
      </c>
      <c r="G28" s="750"/>
    </row>
    <row r="29" spans="1:7" ht="36.75" customHeight="1">
      <c r="A29" s="388" t="s">
        <v>33</v>
      </c>
      <c r="B29" s="389" t="str">
        <f>IF($F$2=$I$2,'Questionario Fornitore'!B29,'Supplier Questionnaire_ENG'!B29)</f>
        <v>Il disegno di tutti i componenti prodotti è realizzato internamente all'azienda?</v>
      </c>
      <c r="C29" s="11"/>
      <c r="D29" s="11"/>
      <c r="E29" s="259"/>
      <c r="F29" s="747"/>
      <c r="G29" s="748"/>
    </row>
    <row r="30" spans="1:7" ht="36.75" customHeight="1">
      <c r="A30" s="388" t="s">
        <v>34</v>
      </c>
      <c r="B30" s="389" t="str">
        <f>IF($F$2=$I$2,'Questionario Fornitore'!B30,'Supplier Questionnaire_ENG'!B30)</f>
        <v>Il disegno e la produzione di tutti gli strumenti e le attrezzature sono realizzati internamente all'azienda?</v>
      </c>
      <c r="C30" s="11"/>
      <c r="D30" s="11"/>
      <c r="E30" s="259"/>
      <c r="F30" s="747"/>
      <c r="G30" s="748"/>
    </row>
    <row r="31" spans="1:7" ht="78" customHeight="1">
      <c r="A31" s="388" t="s">
        <v>35</v>
      </c>
      <c r="B31" s="389" t="str">
        <f>IF($F$2=$I$2,'Questionario Fornitore'!B31,'Supplier Questionnaire_ENG'!B31)</f>
        <v>Vi è un un sistema che assicuri che i requisiti di qualità Brembo vengano considerati durante la fase di progettazione del prodotto / processo?
Questo sistema potrebbe includere (come minimo) Riesami di Progettazione, Piano di Controllo Prodotto/Processo, Istruzioni di lavoro del Prodotto/Processo, Capacità degli strumenti di misura, Validazione del Processo, Validazione del Prodotto o equivalenti. Fornire le evidenze.</v>
      </c>
      <c r="C31" s="11"/>
      <c r="D31" s="11"/>
      <c r="E31" s="259"/>
      <c r="F31" s="747"/>
      <c r="G31" s="748"/>
    </row>
    <row r="32" spans="1:7" ht="38.25" customHeight="1">
      <c r="A32" s="388" t="s">
        <v>55</v>
      </c>
      <c r="B32" s="389" t="str">
        <f>IF($F$2=$I$2,'Questionario Fornitore'!B32,'Supplier Questionnaire_ENG'!B32)</f>
        <v>Si è d'accordo nel mantenere, e aggiornare costantemente, lo standard di Qualità Brembo per ogni componente /servizio che verrà consegnato?</v>
      </c>
      <c r="C32" s="11"/>
      <c r="D32" s="11"/>
      <c r="E32" s="259"/>
      <c r="F32" s="747"/>
      <c r="G32" s="748"/>
    </row>
    <row r="33" spans="1:7" s="379" customFormat="1" ht="48" customHeight="1">
      <c r="A33" s="388" t="s">
        <v>56</v>
      </c>
      <c r="B33" s="389" t="str">
        <f>IF($F$2=$I$2,'Questionario Fornitore'!B33,'Supplier Questionnaire_ENG'!B33)</f>
        <v>Esiste un'attività di innovazione di Prodotto e/o Processo e le innovazioni o miglioramenti di progetto verranno condivisi con Brembo?
Fornire esempi delle ultime innovazioni proposte ai clienti.</v>
      </c>
      <c r="C33" s="11"/>
      <c r="D33" s="11"/>
      <c r="E33" s="259"/>
      <c r="F33" s="747"/>
      <c r="G33" s="748"/>
    </row>
    <row r="34" spans="1:7" s="379" customFormat="1" ht="43.5" customHeight="1">
      <c r="A34" s="388" t="s">
        <v>61</v>
      </c>
      <c r="B34" s="390" t="str">
        <f>IF($F$2=$I$2,'Questionario Fornitore'!B34,'Supplier Questionnaire_ENG'!B34)</f>
        <v>Si è a conoscenza dei documenti della Qualità per il settore automobilistico/aeronautico (Piano di Controllo, PPAP, FMEA, FAIR, FOD, Piano di Assicurazione Qualità, ecc.)?</v>
      </c>
      <c r="C34" s="11"/>
      <c r="D34" s="11"/>
      <c r="E34" s="259"/>
      <c r="F34" s="747"/>
      <c r="G34" s="748"/>
    </row>
    <row r="35" spans="1:7" s="379" customFormat="1" ht="26.25" customHeight="1">
      <c r="A35" s="388" t="s">
        <v>62</v>
      </c>
      <c r="B35" s="391" t="str">
        <f>IF($F$2=$I$2,'Questionario Fornitore'!B35,'Supplier Questionnaire_ENG'!B35)</f>
        <v xml:space="preserve">Si ha familiarità con la norma relativa ai veicoli fuori uso (2000/53/EC)? </v>
      </c>
      <c r="C35" s="11"/>
      <c r="D35" s="11"/>
      <c r="E35" s="259"/>
      <c r="F35" s="747"/>
      <c r="G35" s="748"/>
    </row>
    <row r="36" spans="1:7" s="379" customFormat="1" ht="38.25" customHeight="1">
      <c r="A36" s="388" t="s">
        <v>63</v>
      </c>
      <c r="B36" s="389" t="str">
        <f>IF($F$2=$I$2,'Questionario Fornitore'!B36,'Supplier Questionnaire_ENG'!B36)</f>
        <v>L'azienda ha un laboratorio metrologico?
Se si, fornire una lista degli strumenti di misura del laboratorio metrologico.</v>
      </c>
      <c r="C36" s="11"/>
      <c r="D36" s="11"/>
      <c r="E36" s="259"/>
      <c r="F36" s="747"/>
      <c r="G36" s="748"/>
    </row>
    <row r="37" spans="1:7" s="379" customFormat="1" ht="45" customHeight="1">
      <c r="A37" s="388" t="s">
        <v>64</v>
      </c>
      <c r="B37" s="389" t="str">
        <f>IF($F$2=$I$2,'Questionario Fornitore'!B37,'Supplier Questionnaire_ENG'!B37)</f>
        <v>Si ha esperienza con appropriati software di simulazione per i processi speciali di fabbricazione? Sono presenti nel sito risorse CAD/CAE/CAM? 
Elencare numero di postazioni e programmi utilizzati, es. UG, CATIA, ecc.</v>
      </c>
      <c r="C37" s="11"/>
      <c r="D37" s="11"/>
      <c r="E37" s="259"/>
      <c r="F37" s="747"/>
      <c r="G37" s="748"/>
    </row>
    <row r="38" spans="1:7" ht="63.75" customHeight="1">
      <c r="A38" s="392" t="e">
        <f>(2*COUNTA(C39:C48)+COUNTA(D39:D48))/(2*(COUNTA(C39:E48)))</f>
        <v>#DIV/0!</v>
      </c>
      <c r="B38" s="393" t="str">
        <f>IF($F$2=$I$2,'Questionario Fornitore'!B38,'Supplier Questionnaire_ENG'!B38)</f>
        <v>4. Eccellenza Operativa</v>
      </c>
      <c r="C38" s="387" t="str">
        <f>IF($F$2=$I$2,'Questionario Fornitore'!C38,'Supplier Questionnaire_ENG'!C38)</f>
        <v>Si</v>
      </c>
      <c r="D38" s="387" t="str">
        <f>IF($F$2=$I$2,'Questionario Fornitore'!D38,'Supplier Questionnaire_ENG'!D38)</f>
        <v>Parziale</v>
      </c>
      <c r="E38" s="387" t="str">
        <f>IF($F$2=$I$2,'Questionario Fornitore'!E38,'Supplier Questionnaire_ENG'!E38)</f>
        <v>No</v>
      </c>
      <c r="F38" s="749" t="str">
        <f>IF($F$2=$I$2,'Questionario Fornitore'!F38,'Supplier Questionnaire_ENG'!F38)</f>
        <v>Commenti e Documenti di Supporto
(Fornire informazioni di supporto alla valutazione)</v>
      </c>
      <c r="G38" s="750"/>
    </row>
    <row r="39" spans="1:7" ht="69" customHeight="1">
      <c r="A39" s="388" t="s">
        <v>36</v>
      </c>
      <c r="B39" s="397" t="str">
        <f>IF($F$2=$I$2,'Questionario Fornitore'!B39,'Supplier Questionnaire_ENG'!B39)</f>
        <v>Esiste un controllo di prodotto/processo durante le attività produttive?
Questo assicura che il personale e i processi siano qualificati e controllati, il controllo qualità sia disponibile in ogni turno produttivo, le non conformità siano identificate, e le azioni preventive e correttive siano implementate. Fornire un esempio del piano di controllo standard.</v>
      </c>
      <c r="C39" s="11"/>
      <c r="D39" s="11"/>
      <c r="E39" s="259"/>
      <c r="F39" s="747"/>
      <c r="G39" s="748"/>
    </row>
    <row r="40" spans="1:7" ht="96.75" customHeight="1">
      <c r="A40" s="388" t="s">
        <v>37</v>
      </c>
      <c r="B40" s="398" t="str">
        <f>IF($F$2=$I$2,'Questionario Fornitore'!B40,'Supplier Questionnaire_ENG'!B40)</f>
        <v>Si è d'accordo, in caso accada un problema, di introdurre immediatamente operazioni di 'contenimento' per proteggere Brembo e i suoi clienti da non conformità?
Il contenimento si riferisce all'identificazione ed isolamento (quarantena) di tutta la produzione relativa all'ordine di Brembo. L'effetto di questa azione è quello di prevenire l'ingresso di qualunque materiale sospetto all'interno dei siti produttivi Brembo.</v>
      </c>
      <c r="C40" s="11"/>
      <c r="D40" s="11"/>
      <c r="E40" s="259"/>
      <c r="F40" s="747"/>
      <c r="G40" s="748"/>
    </row>
    <row r="41" spans="1:7" ht="57.75" customHeight="1">
      <c r="A41" s="388" t="s">
        <v>38</v>
      </c>
      <c r="B41" s="399" t="str">
        <f>IF($F$2=$I$2,'Questionario Fornitore'!B41,'Supplier Questionnaire_ENG'!B41)</f>
        <v>Si assicura che i propri sub-fornitori continuino a migliorare la prestazione in termini di qualità, consegna e sostenibilità (OHS, Ambiente, e Sociale)?
Fornire le metriche di On-Time Delivery, Quality Performance e Sostenibilità dei migliori cinque fornitori.</v>
      </c>
      <c r="C41" s="11"/>
      <c r="D41" s="11"/>
      <c r="E41" s="259"/>
      <c r="F41" s="747"/>
      <c r="G41" s="748"/>
    </row>
    <row r="42" spans="1:7" ht="70.5" customHeight="1">
      <c r="A42" s="388" t="s">
        <v>39</v>
      </c>
      <c r="B42" s="400" t="str">
        <f>IF($F$2=$I$2,'Questionario Fornitore'!B42,'Supplier Questionnaire_ENG'!B42)</f>
        <v>Esiste un processo di monitoraggio dei problemi e si è d'accordo nel fornire una risposta iniziale al problema entro 24 ore e di inviare una risposta finale (con analisi della causa radice e piano di azioni correttive) entro 15 giorni di calendario - a meno che sia stato richiesto ed approvato un tempo supplementare?</v>
      </c>
      <c r="C42" s="11"/>
      <c r="D42" s="11"/>
      <c r="E42" s="259"/>
      <c r="F42" s="747"/>
      <c r="G42" s="748"/>
    </row>
    <row r="43" spans="1:7" ht="61.5" customHeight="1">
      <c r="A43" s="388" t="s">
        <v>40</v>
      </c>
      <c r="B43" s="400" t="str">
        <f>IF($F$2=$I$2,'Questionario Fornitore'!B43,'Supplier Questionnaire_ENG'!B43)</f>
        <v>I materiali e i prodotti sono identificati e rintracciabili lungo i vostri processi fino al sito di Brembo?           
E' possibile risalire al materiale in ingresso attraverso configurazione, lotto e codice del particolare o del prodotto fabbricato?</v>
      </c>
      <c r="C43" s="11"/>
      <c r="D43" s="11"/>
      <c r="E43" s="259"/>
      <c r="F43" s="747"/>
      <c r="G43" s="748"/>
    </row>
    <row r="44" spans="1:7" ht="65.25" customHeight="1">
      <c r="A44" s="388" t="s">
        <v>41</v>
      </c>
      <c r="B44" s="398" t="str">
        <f>IF($F$2=$I$2,'Questionario Fornitore'!B44,'Supplier Questionnaire_ENG'!B44)</f>
        <v>Si prende l'impegno a non fare modifiche al prodotto o processo prima di una notifica scritta e/o approvazione da parte di Brembo?
Ciò include anche qualsiasi modifica nella progettazione di parti, nei materiali, nei sub-fornitori o nei siti produttivi.</v>
      </c>
      <c r="C44" s="11"/>
      <c r="D44" s="11"/>
      <c r="E44" s="259"/>
      <c r="F44" s="747"/>
      <c r="G44" s="748"/>
    </row>
    <row r="45" spans="1:7" ht="52.5" customHeight="1">
      <c r="A45" s="388" t="s">
        <v>42</v>
      </c>
      <c r="B45" s="397" t="str">
        <f>IF($F$2=$I$2,'Questionario Fornitore'!B45,'Supplier Questionnaire_ENG'!B45)</f>
        <v>Si è d'accordo nel comunicare l'avanzamento e l'aggiornamento dei tempi/programmi di consegna ai propri clienti? 
Ivi invluse le modifiche dei programmi, ordini, e consegne.</v>
      </c>
      <c r="C45" s="11"/>
      <c r="D45" s="11"/>
      <c r="E45" s="259"/>
      <c r="F45" s="747"/>
      <c r="G45" s="748"/>
    </row>
    <row r="46" spans="1:7" ht="39.75" customHeight="1">
      <c r="A46" s="388" t="s">
        <v>43</v>
      </c>
      <c r="B46" s="397" t="str">
        <f>IF($F$2=$I$2,'Questionario Fornitore'!B46,'Supplier Questionnaire_ENG'!B46)</f>
        <v>Si hanno esperienze internazionali?
Descrivere le aree con cui si ha esperienza, durata dell'esperienza, frequenze di consegna…</v>
      </c>
      <c r="C46" s="11"/>
      <c r="D46" s="11"/>
      <c r="E46" s="259"/>
      <c r="F46" s="747"/>
      <c r="G46" s="748"/>
    </row>
    <row r="47" spans="1:7" ht="116.25" customHeight="1">
      <c r="A47" s="388" t="s">
        <v>44</v>
      </c>
      <c r="B47" s="389" t="str">
        <f>IF($F$2=$I$2,'Questionario Fornitore'!B47,'Supplier Questionnaire_ENG'!B47)</f>
        <v xml:space="preserve">Vi è un piano di continuità operativa che descrive le misure di emergenza in caso di eventi inaspettati?                                                                                                                    Fornire una copia del piano. Un piano di continuità operativa (o equivalente) dovrebbe descrivere le misure che la propria azienda mette in atto per assicurare la continuità della produzione e della consegna ai clienti, in caso di eventi inaspettati, come scioperi, guasti macchina di grave entità, interruzione nelle comunicazioni, guasti nei sistemi IT, terremoto, cause ambientali ... e dovrebbe includere una lista di contatti di persone disponibili 24/7 nel caso di richieste da parte di Brembo durante questo periodo.            </v>
      </c>
      <c r="C47" s="11"/>
      <c r="D47" s="11"/>
      <c r="E47" s="259"/>
      <c r="F47" s="747"/>
      <c r="G47" s="748"/>
    </row>
    <row r="48" spans="1:7" s="379" customFormat="1" ht="45" customHeight="1">
      <c r="A48" s="388" t="s">
        <v>45</v>
      </c>
      <c r="B48" s="389" t="str">
        <f>IF($F$2=$I$2,'Questionario Fornitore'!B48,'Supplier Questionnaire_ENG'!B48)</f>
        <v>Si applicano concetti logistici evoluti (Kanban, Vendor Managed Inventory, XML-ordering and invoicing, EDI)?</v>
      </c>
      <c r="C48" s="11"/>
      <c r="D48" s="11"/>
      <c r="E48" s="259"/>
      <c r="F48" s="747"/>
      <c r="G48" s="748"/>
    </row>
    <row r="49" spans="1:7" ht="56.25" customHeight="1">
      <c r="A49" s="392" t="e">
        <f>(2*COUNTA(C50:C55)+COUNTA(D50:D55))/(2*(COUNTA(C50:E55)))</f>
        <v>#DIV/0!</v>
      </c>
      <c r="B49" s="393" t="str">
        <f>IF($F$2=$I$2,'Questionario Fornitore'!B49,'Supplier Questionnaire_ENG'!B49)</f>
        <v>5. Miglioramento Continuo</v>
      </c>
      <c r="C49" s="387" t="str">
        <f>IF($F$2=$I$2,'Questionario Fornitore'!C49,'Supplier Questionnaire_ENG'!C49)</f>
        <v>Si</v>
      </c>
      <c r="D49" s="387" t="str">
        <f>IF($F$2=$I$2,'Questionario Fornitore'!D49,'Supplier Questionnaire_ENG'!D49)</f>
        <v>Parziale</v>
      </c>
      <c r="E49" s="387" t="str">
        <f>IF($F$2=$I$2,'Questionario Fornitore'!E49,'Supplier Questionnaire_ENG'!E49)</f>
        <v>No</v>
      </c>
      <c r="F49" s="749" t="str">
        <f>IF($F$2=$I$2,'Questionario Fornitore'!F49,'Supplier Questionnaire_ENG'!F49)</f>
        <v>Commenti e Documenti di Supporto
(Fornire informazioni di supporto alla valutazione)</v>
      </c>
      <c r="G49" s="750"/>
    </row>
    <row r="50" spans="1:7" ht="52.5" customHeight="1">
      <c r="A50" s="388" t="s">
        <v>46</v>
      </c>
      <c r="B50" s="401" t="str">
        <f>IF($F$2=$I$2,'Questionario Fornitore'!B50,'Supplier Questionnaire_ENG'!B50)</f>
        <v>Quali metodi si usano per monitorare i processi e guidare il miglioramento continuo?
Fornire degli esempi di come si applicano questi concetti nei processi, includendo i processi di sostenibilità.</v>
      </c>
      <c r="C50" s="11"/>
      <c r="D50" s="11"/>
      <c r="E50" s="259"/>
      <c r="F50" s="747"/>
      <c r="G50" s="748"/>
    </row>
    <row r="51" spans="1:7" ht="46.5" customHeight="1">
      <c r="A51" s="388" t="s">
        <v>47</v>
      </c>
      <c r="B51" s="399" t="str">
        <f>IF($F$2=$I$2,'Questionario Fornitore'!B51,'Supplier Questionnaire_ENG'!B51)</f>
        <v xml:space="preserve">Si usano metodi di miglioramento del processo, come Lean, 6Sigma, 5S, DMAIC ...?
Fornire degli esempi di come si applicano questi metodi.   </v>
      </c>
      <c r="C51" s="11"/>
      <c r="D51" s="11"/>
      <c r="E51" s="259"/>
      <c r="F51" s="747"/>
      <c r="G51" s="748"/>
    </row>
    <row r="52" spans="1:7" ht="62.25" customHeight="1">
      <c r="A52" s="388" t="s">
        <v>48</v>
      </c>
      <c r="B52" s="400" t="str">
        <f>IF($F$2=$I$2,'Questionario Fornitore'!B52,'Supplier Questionnaire_ENG'!B52)</f>
        <v>Sono presenti e si è d'accordo nel fornire statistiche sulla qualità dei prodotti e servizi erogati ai vostri clienti?
Fornire un esempio dell'OTD corrente, della frequenza di guasto e di qualsiasi altra informazione sulla Qualità che si condivide con i clienti.</v>
      </c>
      <c r="C52" s="11"/>
      <c r="D52" s="11"/>
      <c r="E52" s="259"/>
      <c r="F52" s="747"/>
      <c r="G52" s="748"/>
    </row>
    <row r="53" spans="1:7" ht="32.25" customHeight="1">
      <c r="A53" s="388" t="s">
        <v>49</v>
      </c>
      <c r="B53" s="398" t="str">
        <f>IF($F$2=$I$2,'Questionario Fornitore'!B53,'Supplier Questionnaire_ENG'!B53)</f>
        <v xml:space="preserve">Si producono prodotti di sicurezza?
Se si, descrivere come sono gestiti e le relativa rintracciabilità. </v>
      </c>
      <c r="C53" s="11"/>
      <c r="D53" s="11"/>
      <c r="E53" s="259"/>
      <c r="F53" s="747"/>
      <c r="G53" s="748"/>
    </row>
    <row r="54" spans="1:7" ht="51" customHeight="1">
      <c r="A54" s="388" t="s">
        <v>50</v>
      </c>
      <c r="B54" s="398" t="str">
        <f>IF($F$2=$I$2,'Questionario Fornitore'!B54,'Supplier Questionnaire_ENG'!B54)</f>
        <v>Sono presenti e si è d'accordo nel fornire evidenza, su base regolare se richiesto, dei controlli statistici ad ogni sito Brembo ricevente?                                                                      Ciò potrebbe includere Cp, Cpk, Pp, Ppk o altri indici statistici dei prodotti forniti.</v>
      </c>
      <c r="C54" s="11"/>
      <c r="D54" s="11"/>
      <c r="E54" s="259"/>
      <c r="F54" s="747"/>
      <c r="G54" s="748"/>
    </row>
    <row r="55" spans="1:7" s="379" customFormat="1" ht="64.5" customHeight="1">
      <c r="A55" s="388" t="s">
        <v>65</v>
      </c>
      <c r="B55" s="398" t="str">
        <f>IF($F$2=$I$2,'Questionario Fornitore'!B55,'Supplier Questionnaire_ENG'!B55)</f>
        <v>Si è d'accordo nel fornire a Brembo un piano di miglioramento per incrementare la prestazione su base annuale?
Brembo monitora la qualità dei fornitori e la prestazione nelle consegne, raccoglie informazioni da tutte le unità e lavora con i fornitori per intraprendere i miglioramenti.</v>
      </c>
      <c r="C55" s="11"/>
      <c r="D55" s="11"/>
      <c r="E55" s="259"/>
      <c r="F55" s="747"/>
      <c r="G55" s="748"/>
    </row>
    <row r="56" spans="1:7" ht="48" customHeight="1">
      <c r="A56" s="392" t="e">
        <f>(2*COUNTA(C57:C61)+COUNTA(D57:D61))/(2*(COUNTA(C57:E61)))</f>
        <v>#DIV/0!</v>
      </c>
      <c r="B56" s="393" t="str">
        <f>IF($F$2=$I$2,'Questionario Fornitore'!B56,'Supplier Questionnaire_ENG'!B56)</f>
        <v>6. Costi</v>
      </c>
      <c r="C56" s="387" t="str">
        <f>IF($F$2=$I$2,'Questionario Fornitore'!C56,'Supplier Questionnaire_ENG'!C56)</f>
        <v>Si</v>
      </c>
      <c r="D56" s="387" t="str">
        <f>IF($F$2=$I$2,'Questionario Fornitore'!D56,'Supplier Questionnaire_ENG'!D56)</f>
        <v>Parziale</v>
      </c>
      <c r="E56" s="387" t="str">
        <f>IF($F$2=$I$2,'Questionario Fornitore'!E56,'Supplier Questionnaire_ENG'!E56)</f>
        <v>No</v>
      </c>
      <c r="F56" s="749" t="str">
        <f>IF($F$2=$I$2,'Questionario Fornitore'!F56,'Supplier Questionnaire_ENG'!F56)</f>
        <v>Commenti e Documenti di Supporto
(Fornire informazioni di supporto alla valutazione)</v>
      </c>
      <c r="G56" s="750"/>
    </row>
    <row r="57" spans="1:7" ht="97.5" customHeight="1">
      <c r="A57" s="388" t="s">
        <v>51</v>
      </c>
      <c r="B57" s="402" t="str">
        <f>IF($F$2=$I$2,'Questionario Fornitore'!B57,'Supplier Questionnaire_ENG'!B57)</f>
        <v>Si forniranno a Brembo tutti i dettagli inerenti all'abbattimento dei costi, secondo i formati Brembo?
Contattare la propria unità locale di Brembo per avere un esempio.
I requisiti base includeranno almeno il prezzo dei materiali grezzi per unità di peso, il peso lordo (e peso netto quando applicabile), il prezzo dei pezzi acquistati, le ore macchina stimate, costi del lavoro, i costi fissi, i costi logistici.</v>
      </c>
      <c r="C57" s="11"/>
      <c r="D57" s="11"/>
      <c r="E57" s="259"/>
      <c r="F57" s="747"/>
      <c r="G57" s="748"/>
    </row>
    <row r="58" spans="1:7" ht="62.25" customHeight="1">
      <c r="A58" s="388" t="s">
        <v>52</v>
      </c>
      <c r="B58" s="390" t="str">
        <f>IF($F$2=$I$2,'Questionario Fornitore'!B58,'Supplier Questionnaire_ENG'!B58)</f>
        <v xml:space="preserve">Si è d'accordo nel sostenere le responsabilità finanziarie per materiali o servizi non conformi e per i loro effetti, nell'includere i problemi di garanzia e i costi di copertura per ogni modifica effettuata a causa di non conformità?
Fornire una copia della polizza assicurativa di responsabilità civile / di terza parte. </v>
      </c>
      <c r="C58" s="11"/>
      <c r="D58" s="11"/>
      <c r="E58" s="259"/>
      <c r="F58" s="747"/>
      <c r="G58" s="748"/>
    </row>
    <row r="59" spans="1:7" ht="24.75" customHeight="1">
      <c r="A59" s="388" t="s">
        <v>53</v>
      </c>
      <c r="B59" s="403" t="str">
        <f>IF($F$2=$I$2,'Questionario Fornitore'!B59,'Supplier Questionnaire_ENG'!B59)</f>
        <v>Si ha una assicurazione sulla responsabilità civile?</v>
      </c>
      <c r="C59" s="11"/>
      <c r="D59" s="11"/>
      <c r="E59" s="259"/>
      <c r="F59" s="747"/>
      <c r="G59" s="748"/>
    </row>
    <row r="60" spans="1:7" ht="42" customHeight="1">
      <c r="A60" s="388" t="s">
        <v>54</v>
      </c>
      <c r="B60" s="402" t="str">
        <f>IF($F$2=$I$2,'Questionario Fornitore'!B60,'Supplier Questionnaire_ENG'!B60)</f>
        <v>Si è d'accordo nel partecipare alle attività di miglioramento con Brembo, quali ad esempio Value Stream Mapping, analisi VA/VE, eventi Kaizen …?</v>
      </c>
      <c r="C60" s="11"/>
      <c r="D60" s="11"/>
      <c r="E60" s="259"/>
      <c r="F60" s="747"/>
      <c r="G60" s="748"/>
    </row>
    <row r="61" spans="1:7" s="405" customFormat="1" ht="42.75" customHeight="1">
      <c r="A61" s="388" t="s">
        <v>60</v>
      </c>
      <c r="B61" s="404" t="str">
        <f>IF($F$2=$I$2,'Questionario Fornitore'!B61,'Supplier Questionnaire_ENG'!B61)</f>
        <v xml:space="preserve">Si è d'accordo nel cooperare con Brembo al fine di ridurre il costo attraverso una documentata riduzione dei prezzi, suggerimenti, partecipazione a programmi give-back,  ecc.? </v>
      </c>
      <c r="C61" s="11"/>
      <c r="D61" s="11"/>
      <c r="E61" s="259"/>
      <c r="F61" s="747"/>
      <c r="G61" s="748"/>
    </row>
    <row r="62" spans="1:7" s="408" customFormat="1" ht="24" customHeight="1">
      <c r="A62" s="406"/>
      <c r="B62" s="407" t="str">
        <f>IF($F$2=$I$2,'Questionario Fornitore'!B62,'Supplier Questionnaire_ENG'!B62)</f>
        <v>Punteggio Totale</v>
      </c>
      <c r="C62" s="755" t="e">
        <f>(2*COUNTA(C12:C16,C18:C27,C29:C37,C39:C48,C50:C55,C57:C61)+COUNTA(D12:D16,D18:D27,D29:D37,D39:D48,D50:D55,D57:D61))/(2*(COUNTA(C12:E16,C18:E27,C29:E37,C39:E48,C50:E55,C57:E61)))</f>
        <v>#DIV/0!</v>
      </c>
      <c r="D62" s="756"/>
      <c r="E62" s="757"/>
      <c r="F62" s="758"/>
      <c r="G62" s="759"/>
    </row>
    <row r="63" spans="1:7" ht="13.8" thickBot="1">
      <c r="A63" s="409"/>
      <c r="B63" s="410"/>
      <c r="C63" s="411"/>
      <c r="D63" s="411"/>
      <c r="E63" s="411"/>
      <c r="F63" s="412"/>
      <c r="G63" s="413"/>
    </row>
  </sheetData>
  <sheetProtection algorithmName="SHA-512" hashValue="IqMjEzk7Cj0bBpdSNNt2VW8g9h0DZq1hYttrLhlsggEW8DM1gi5wAxQTU1FEMdaDsOhLd4w4ffcasppUhScQwQ==" saltValue="4WlkAKI8QWBqTJLqlb+ZWw==" spinCount="100000" sheet="1" objects="1" scenarios="1" formatCells="0"/>
  <mergeCells count="65">
    <mergeCell ref="F59:G59"/>
    <mergeCell ref="F60:G60"/>
    <mergeCell ref="F61:G61"/>
    <mergeCell ref="C62:E62"/>
    <mergeCell ref="F62:G62"/>
    <mergeCell ref="F58:G58"/>
    <mergeCell ref="F47:G47"/>
    <mergeCell ref="F48:G48"/>
    <mergeCell ref="F49:G49"/>
    <mergeCell ref="F50:G50"/>
    <mergeCell ref="F51:G51"/>
    <mergeCell ref="F52:G52"/>
    <mergeCell ref="F53:G53"/>
    <mergeCell ref="F54:G54"/>
    <mergeCell ref="F55:G55"/>
    <mergeCell ref="F56:G56"/>
    <mergeCell ref="F57:G57"/>
    <mergeCell ref="F46:G46"/>
    <mergeCell ref="F35:G35"/>
    <mergeCell ref="F36:G36"/>
    <mergeCell ref="F37:G37"/>
    <mergeCell ref="F38:G38"/>
    <mergeCell ref="F39:G39"/>
    <mergeCell ref="F40:G40"/>
    <mergeCell ref="F41:G41"/>
    <mergeCell ref="F42:G42"/>
    <mergeCell ref="F43:G43"/>
    <mergeCell ref="F44:G44"/>
    <mergeCell ref="F45:G45"/>
    <mergeCell ref="F34:G34"/>
    <mergeCell ref="F23:G23"/>
    <mergeCell ref="F24:G24"/>
    <mergeCell ref="F25:G25"/>
    <mergeCell ref="F26:G26"/>
    <mergeCell ref="F27:G27"/>
    <mergeCell ref="F28:G28"/>
    <mergeCell ref="F29:G29"/>
    <mergeCell ref="F30:G30"/>
    <mergeCell ref="F31:G31"/>
    <mergeCell ref="F32:G32"/>
    <mergeCell ref="F33:G33"/>
    <mergeCell ref="F22:G22"/>
    <mergeCell ref="F11:G11"/>
    <mergeCell ref="F12:G12"/>
    <mergeCell ref="F13:G13"/>
    <mergeCell ref="F14:G14"/>
    <mergeCell ref="F15:G15"/>
    <mergeCell ref="F16:G16"/>
    <mergeCell ref="F17:G17"/>
    <mergeCell ref="F18:G18"/>
    <mergeCell ref="F19:G19"/>
    <mergeCell ref="F20:G20"/>
    <mergeCell ref="F21:G21"/>
    <mergeCell ref="A7:B7"/>
    <mergeCell ref="C7:G7"/>
    <mergeCell ref="A8:B8"/>
    <mergeCell ref="C8:G8"/>
    <mergeCell ref="A9:B9"/>
    <mergeCell ref="C9:G9"/>
    <mergeCell ref="A1:A6"/>
    <mergeCell ref="B1:E6"/>
    <mergeCell ref="F1:G1"/>
    <mergeCell ref="F2:G2"/>
    <mergeCell ref="F5:G5"/>
    <mergeCell ref="F6:G6"/>
  </mergeCells>
  <dataValidations count="1">
    <dataValidation type="list" allowBlank="1" showInputMessage="1" showErrorMessage="1" sqref="F2:G2">
      <formula1>$I$2:$I$3</formula1>
    </dataValidation>
  </dataValidations>
  <printOptions horizontalCentered="1"/>
  <pageMargins left="0.23622047244094491" right="0.23622047244094491" top="0.23622047244094491" bottom="0.23622047244094491" header="0.31496062992125984" footer="0.31496062992125984"/>
  <pageSetup paperSize="9" scale="74" fitToHeight="0" orientation="portrait" r:id="rId1"/>
  <headerFooter alignWithMargins="0">
    <oddFooter>&amp;C&amp;A&amp;R&amp;P</oddFooter>
  </headerFooter>
  <rowBreaks count="2" manualBreakCount="2">
    <brk id="37" max="6" man="1"/>
    <brk id="48"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63"/>
  <sheetViews>
    <sheetView showGridLines="0" view="pageBreakPreview" topLeftCell="A13" zoomScale="80" zoomScaleNormal="80" zoomScaleSheetLayoutView="80" workbookViewId="0">
      <selection activeCell="F16" sqref="F16:G16"/>
    </sheetView>
  </sheetViews>
  <sheetFormatPr defaultColWidth="9.109375" defaultRowHeight="13.2"/>
  <cols>
    <col min="1" max="1" width="7.33203125" style="5" customWidth="1"/>
    <col min="2" max="2" width="82.88671875" style="6" customWidth="1"/>
    <col min="3" max="5" width="4" style="7" customWidth="1"/>
    <col min="6" max="6" width="20.33203125" style="8" customWidth="1"/>
    <col min="7" max="7" width="13.6640625" style="5" customWidth="1"/>
    <col min="8" max="8" width="2.33203125" style="5" customWidth="1"/>
    <col min="9" max="16384" width="9.109375" style="5"/>
  </cols>
  <sheetData>
    <row r="1" spans="1:9" ht="12.9" customHeight="1" thickBot="1">
      <c r="A1" s="764"/>
      <c r="B1" s="774" t="s">
        <v>77</v>
      </c>
      <c r="C1" s="774"/>
      <c r="D1" s="774"/>
      <c r="E1" s="774"/>
      <c r="F1" s="493" t="s">
        <v>338</v>
      </c>
      <c r="G1" s="494"/>
    </row>
    <row r="2" spans="1:9" ht="12.9" customHeight="1" thickBot="1">
      <c r="A2" s="765"/>
      <c r="B2" s="775"/>
      <c r="C2" s="775"/>
      <c r="D2" s="775"/>
      <c r="E2" s="775"/>
      <c r="F2" s="495" t="s">
        <v>339</v>
      </c>
      <c r="G2" s="496"/>
      <c r="I2" s="5" t="s">
        <v>339</v>
      </c>
    </row>
    <row r="3" spans="1:9" ht="12.9" customHeight="1" thickBot="1">
      <c r="A3" s="765"/>
      <c r="B3" s="775"/>
      <c r="C3" s="775"/>
      <c r="D3" s="775"/>
      <c r="E3" s="775"/>
      <c r="F3" s="219" t="s">
        <v>74</v>
      </c>
      <c r="G3" s="219" t="s">
        <v>19</v>
      </c>
    </row>
    <row r="4" spans="1:9" ht="12.9" customHeight="1" thickBot="1">
      <c r="A4" s="765"/>
      <c r="B4" s="775"/>
      <c r="C4" s="775"/>
      <c r="D4" s="775"/>
      <c r="E4" s="775"/>
      <c r="F4" s="220" t="s">
        <v>357</v>
      </c>
      <c r="G4" s="240" t="s">
        <v>454</v>
      </c>
    </row>
    <row r="5" spans="1:9" ht="12.9" customHeight="1" thickBot="1">
      <c r="A5" s="765"/>
      <c r="B5" s="775"/>
      <c r="C5" s="775"/>
      <c r="D5" s="775"/>
      <c r="E5" s="775"/>
      <c r="F5" s="493" t="s">
        <v>75</v>
      </c>
      <c r="G5" s="494"/>
    </row>
    <row r="6" spans="1:9" ht="12.9" customHeight="1" thickBot="1">
      <c r="A6" s="765"/>
      <c r="B6" s="775"/>
      <c r="C6" s="775"/>
      <c r="D6" s="775"/>
      <c r="E6" s="775"/>
      <c r="F6" s="760"/>
      <c r="G6" s="761"/>
    </row>
    <row r="7" spans="1:9" s="4" customFormat="1" ht="21.45" customHeight="1">
      <c r="A7" s="769" t="s">
        <v>82</v>
      </c>
      <c r="B7" s="770"/>
      <c r="C7" s="762" t="str">
        <f>IF(COUNTA('Informazioni Fornitore'!H8:AJ8)=0,"Inserire il nome dell'Azienda nel foglio Informazione Fornitore",H7)</f>
        <v>Inserire il nome dell'Azienda nel foglio Informazione Fornitore</v>
      </c>
      <c r="D7" s="763"/>
      <c r="E7" s="763"/>
      <c r="F7" s="763"/>
      <c r="G7" s="763"/>
      <c r="H7" s="4">
        <f>'Informazioni Fornitore'!H8:AJ8</f>
        <v>0</v>
      </c>
    </row>
    <row r="8" spans="1:9" s="4" customFormat="1" ht="21.45" customHeight="1">
      <c r="A8" s="771" t="s">
        <v>182</v>
      </c>
      <c r="B8" s="773"/>
      <c r="C8" s="742" t="s">
        <v>183</v>
      </c>
      <c r="D8" s="743"/>
      <c r="E8" s="743"/>
      <c r="F8" s="743"/>
      <c r="G8" s="743"/>
    </row>
    <row r="9" spans="1:9" s="9" customFormat="1" ht="24.75" customHeight="1">
      <c r="A9" s="771" t="s">
        <v>118</v>
      </c>
      <c r="B9" s="772"/>
      <c r="C9" s="742" t="s">
        <v>151</v>
      </c>
      <c r="D9" s="743"/>
      <c r="E9" s="743"/>
      <c r="F9" s="743"/>
      <c r="G9" s="743"/>
    </row>
    <row r="10" spans="1:9" s="4" customFormat="1" ht="10.5" customHeight="1" thickBot="1">
      <c r="A10" s="269"/>
      <c r="B10" s="270"/>
      <c r="C10" s="271"/>
      <c r="D10" s="271"/>
      <c r="E10" s="271"/>
      <c r="F10" s="271"/>
      <c r="G10" s="272"/>
    </row>
    <row r="11" spans="1:9" ht="61.5" customHeight="1">
      <c r="A11" s="266" t="e">
        <f>(2*COUNTA(C12:C16)+COUNTA(D12:D16))/(2*(COUNTA(C12:E16)))</f>
        <v>#DIV/0!</v>
      </c>
      <c r="B11" s="267" t="s">
        <v>245</v>
      </c>
      <c r="C11" s="268" t="s">
        <v>119</v>
      </c>
      <c r="D11" s="268" t="s">
        <v>120</v>
      </c>
      <c r="E11" s="268" t="s">
        <v>16</v>
      </c>
      <c r="F11" s="776" t="s">
        <v>121</v>
      </c>
      <c r="G11" s="777"/>
    </row>
    <row r="12" spans="1:9" ht="52.8">
      <c r="A12" s="124" t="s">
        <v>20</v>
      </c>
      <c r="B12" s="20" t="s">
        <v>248</v>
      </c>
      <c r="C12" s="11"/>
      <c r="D12" s="11"/>
      <c r="E12" s="259"/>
      <c r="F12" s="751"/>
      <c r="G12" s="752"/>
    </row>
    <row r="13" spans="1:9" ht="51" customHeight="1">
      <c r="A13" s="124" t="s">
        <v>21</v>
      </c>
      <c r="B13" s="20" t="s">
        <v>355</v>
      </c>
      <c r="C13" s="11"/>
      <c r="D13" s="11"/>
      <c r="E13" s="259"/>
      <c r="F13" s="747"/>
      <c r="G13" s="748"/>
    </row>
    <row r="14" spans="1:9" ht="92.4">
      <c r="A14" s="124" t="s">
        <v>22</v>
      </c>
      <c r="B14" s="20" t="s">
        <v>356</v>
      </c>
      <c r="C14" s="11"/>
      <c r="D14" s="11"/>
      <c r="E14" s="259"/>
      <c r="F14" s="747"/>
      <c r="G14" s="748"/>
    </row>
    <row r="15" spans="1:9" ht="52.8">
      <c r="A15" s="124" t="s">
        <v>23</v>
      </c>
      <c r="B15" s="59" t="s">
        <v>219</v>
      </c>
      <c r="C15" s="11"/>
      <c r="D15" s="11"/>
      <c r="E15" s="259"/>
      <c r="F15" s="747"/>
      <c r="G15" s="748"/>
    </row>
    <row r="16" spans="1:9" ht="66">
      <c r="A16" s="124" t="s">
        <v>57</v>
      </c>
      <c r="B16" s="60" t="s">
        <v>247</v>
      </c>
      <c r="C16" s="11"/>
      <c r="D16" s="11"/>
      <c r="E16" s="259"/>
      <c r="F16" s="747"/>
      <c r="G16" s="748"/>
    </row>
    <row r="17" spans="1:7" ht="72.75" customHeight="1">
      <c r="A17" s="123" t="e">
        <f>(2*COUNTA(C18:C27)+COUNTA(D18:D27))/(2*(COUNTA(C18:E27)))</f>
        <v>#DIV/0!</v>
      </c>
      <c r="B17" s="87" t="s">
        <v>152</v>
      </c>
      <c r="C17" s="88" t="s">
        <v>119</v>
      </c>
      <c r="D17" s="88" t="s">
        <v>120</v>
      </c>
      <c r="E17" s="88" t="s">
        <v>16</v>
      </c>
      <c r="F17" s="776" t="s">
        <v>121</v>
      </c>
      <c r="G17" s="777"/>
    </row>
    <row r="18" spans="1:7" s="34" customFormat="1" ht="52.8">
      <c r="A18" s="125" t="s">
        <v>24</v>
      </c>
      <c r="B18" s="33" t="s">
        <v>624</v>
      </c>
      <c r="C18" s="202"/>
      <c r="D18" s="202"/>
      <c r="E18" s="260"/>
      <c r="F18" s="753"/>
      <c r="G18" s="754"/>
    </row>
    <row r="19" spans="1:7" s="34" customFormat="1" ht="39.6">
      <c r="A19" s="125" t="s">
        <v>25</v>
      </c>
      <c r="B19" s="33" t="s">
        <v>220</v>
      </c>
      <c r="C19" s="202"/>
      <c r="D19" s="203"/>
      <c r="E19" s="261"/>
      <c r="F19" s="753"/>
      <c r="G19" s="754"/>
    </row>
    <row r="20" spans="1:7" ht="95.25" customHeight="1">
      <c r="A20" s="125" t="s">
        <v>26</v>
      </c>
      <c r="B20" s="60" t="s">
        <v>249</v>
      </c>
      <c r="C20" s="11"/>
      <c r="D20" s="11"/>
      <c r="E20" s="259"/>
      <c r="F20" s="747"/>
      <c r="G20" s="748"/>
    </row>
    <row r="21" spans="1:7" ht="68.25" customHeight="1">
      <c r="A21" s="125" t="s">
        <v>27</v>
      </c>
      <c r="B21" s="25" t="s">
        <v>250</v>
      </c>
      <c r="C21" s="11"/>
      <c r="D21" s="11"/>
      <c r="E21" s="259"/>
      <c r="F21" s="747"/>
      <c r="G21" s="748"/>
    </row>
    <row r="22" spans="1:7" ht="79.2">
      <c r="A22" s="125" t="s">
        <v>28</v>
      </c>
      <c r="B22" s="60" t="s">
        <v>221</v>
      </c>
      <c r="C22" s="11"/>
      <c r="D22" s="11"/>
      <c r="E22" s="259"/>
      <c r="F22" s="747"/>
      <c r="G22" s="748"/>
    </row>
    <row r="23" spans="1:7" ht="39.6">
      <c r="A23" s="125" t="s">
        <v>29</v>
      </c>
      <c r="B23" s="25" t="s">
        <v>222</v>
      </c>
      <c r="C23" s="11"/>
      <c r="D23" s="11"/>
      <c r="E23" s="259"/>
      <c r="F23" s="747"/>
      <c r="G23" s="748"/>
    </row>
    <row r="24" spans="1:7" ht="66">
      <c r="A24" s="125" t="s">
        <v>30</v>
      </c>
      <c r="B24" s="20" t="s">
        <v>273</v>
      </c>
      <c r="C24" s="11"/>
      <c r="D24" s="11"/>
      <c r="E24" s="259"/>
      <c r="F24" s="747"/>
      <c r="G24" s="748"/>
    </row>
    <row r="25" spans="1:7" ht="52.8">
      <c r="A25" s="125" t="s">
        <v>31</v>
      </c>
      <c r="B25" s="20" t="s">
        <v>251</v>
      </c>
      <c r="C25" s="11"/>
      <c r="D25" s="11"/>
      <c r="E25" s="259"/>
      <c r="F25" s="747"/>
      <c r="G25" s="748"/>
    </row>
    <row r="26" spans="1:7" ht="54" customHeight="1">
      <c r="A26" s="125" t="s">
        <v>32</v>
      </c>
      <c r="B26" s="206" t="s">
        <v>252</v>
      </c>
      <c r="C26" s="11"/>
      <c r="D26" s="11"/>
      <c r="E26" s="259"/>
      <c r="F26" s="747"/>
      <c r="G26" s="748"/>
    </row>
    <row r="27" spans="1:7" ht="41.25" customHeight="1">
      <c r="A27" s="125" t="s">
        <v>68</v>
      </c>
      <c r="B27" s="206" t="s">
        <v>253</v>
      </c>
      <c r="C27" s="11"/>
      <c r="D27" s="11"/>
      <c r="E27" s="259"/>
      <c r="F27" s="747"/>
      <c r="G27" s="748"/>
    </row>
    <row r="28" spans="1:7" ht="58.5" customHeight="1">
      <c r="A28" s="123" t="e">
        <f>(2*COUNTA(C29:C37)+COUNTA(D29:D37))/(2*(COUNTA(C29:E37)))</f>
        <v>#DIV/0!</v>
      </c>
      <c r="B28" s="87" t="s">
        <v>153</v>
      </c>
      <c r="C28" s="88" t="s">
        <v>119</v>
      </c>
      <c r="D28" s="88" t="s">
        <v>120</v>
      </c>
      <c r="E28" s="88" t="s">
        <v>16</v>
      </c>
      <c r="F28" s="776" t="s">
        <v>121</v>
      </c>
      <c r="G28" s="777"/>
    </row>
    <row r="29" spans="1:7" ht="36.75" customHeight="1">
      <c r="A29" s="124" t="s">
        <v>33</v>
      </c>
      <c r="B29" s="25" t="s">
        <v>254</v>
      </c>
      <c r="C29" s="11"/>
      <c r="D29" s="11"/>
      <c r="E29" s="259"/>
      <c r="F29" s="747"/>
      <c r="G29" s="748"/>
    </row>
    <row r="30" spans="1:7" ht="36.75" customHeight="1">
      <c r="A30" s="124" t="s">
        <v>34</v>
      </c>
      <c r="B30" s="25" t="s">
        <v>223</v>
      </c>
      <c r="C30" s="11"/>
      <c r="D30" s="11"/>
      <c r="E30" s="259"/>
      <c r="F30" s="747"/>
      <c r="G30" s="748"/>
    </row>
    <row r="31" spans="1:7" ht="78" customHeight="1">
      <c r="A31" s="124" t="s">
        <v>35</v>
      </c>
      <c r="B31" s="20" t="s">
        <v>255</v>
      </c>
      <c r="C31" s="11"/>
      <c r="D31" s="11"/>
      <c r="E31" s="259"/>
      <c r="F31" s="747"/>
      <c r="G31" s="748"/>
    </row>
    <row r="32" spans="1:7" ht="26.4">
      <c r="A32" s="124" t="s">
        <v>55</v>
      </c>
      <c r="B32" s="25" t="s">
        <v>256</v>
      </c>
      <c r="C32" s="11"/>
      <c r="D32" s="11"/>
      <c r="E32" s="259"/>
      <c r="F32" s="747"/>
      <c r="G32" s="748"/>
    </row>
    <row r="33" spans="1:7" s="4" customFormat="1" ht="39.6">
      <c r="A33" s="124" t="s">
        <v>56</v>
      </c>
      <c r="B33" s="25" t="s">
        <v>257</v>
      </c>
      <c r="C33" s="11"/>
      <c r="D33" s="11"/>
      <c r="E33" s="259"/>
      <c r="F33" s="747"/>
      <c r="G33" s="748"/>
    </row>
    <row r="34" spans="1:7" s="4" customFormat="1" ht="26.4">
      <c r="A34" s="124" t="s">
        <v>61</v>
      </c>
      <c r="B34" s="207" t="s">
        <v>224</v>
      </c>
      <c r="C34" s="11"/>
      <c r="D34" s="11"/>
      <c r="E34" s="259"/>
      <c r="F34" s="747"/>
      <c r="G34" s="748"/>
    </row>
    <row r="35" spans="1:7" s="4" customFormat="1" ht="15">
      <c r="A35" s="124" t="s">
        <v>62</v>
      </c>
      <c r="B35" s="206" t="s">
        <v>258</v>
      </c>
      <c r="C35" s="11"/>
      <c r="D35" s="11"/>
      <c r="E35" s="259"/>
      <c r="F35" s="747"/>
      <c r="G35" s="748"/>
    </row>
    <row r="36" spans="1:7" s="4" customFormat="1" ht="26.4">
      <c r="A36" s="124" t="s">
        <v>63</v>
      </c>
      <c r="B36" s="25" t="s">
        <v>259</v>
      </c>
      <c r="C36" s="11"/>
      <c r="D36" s="11"/>
      <c r="E36" s="259"/>
      <c r="F36" s="747"/>
      <c r="G36" s="748"/>
    </row>
    <row r="37" spans="1:7" s="4" customFormat="1" ht="39.6">
      <c r="A37" s="124" t="s">
        <v>64</v>
      </c>
      <c r="B37" s="25" t="s">
        <v>225</v>
      </c>
      <c r="C37" s="11"/>
      <c r="D37" s="11"/>
      <c r="E37" s="259"/>
      <c r="F37" s="747"/>
      <c r="G37" s="748"/>
    </row>
    <row r="38" spans="1:7" ht="63.75" customHeight="1">
      <c r="A38" s="123" t="e">
        <f>(2*COUNTA(C39:C48)+COUNTA(D39:D48))/(2*(COUNTA(C39:E48)))</f>
        <v>#DIV/0!</v>
      </c>
      <c r="B38" s="87" t="s">
        <v>154</v>
      </c>
      <c r="C38" s="88" t="s">
        <v>119</v>
      </c>
      <c r="D38" s="88" t="s">
        <v>120</v>
      </c>
      <c r="E38" s="88" t="s">
        <v>16</v>
      </c>
      <c r="F38" s="776" t="s">
        <v>121</v>
      </c>
      <c r="G38" s="777"/>
    </row>
    <row r="39" spans="1:7" ht="52.8">
      <c r="A39" s="124" t="s">
        <v>36</v>
      </c>
      <c r="B39" s="27" t="s">
        <v>260</v>
      </c>
      <c r="C39" s="11"/>
      <c r="D39" s="11"/>
      <c r="E39" s="259"/>
      <c r="F39" s="747"/>
      <c r="G39" s="748"/>
    </row>
    <row r="40" spans="1:7" ht="66">
      <c r="A40" s="124" t="s">
        <v>37</v>
      </c>
      <c r="B40" s="30" t="s">
        <v>226</v>
      </c>
      <c r="C40" s="11"/>
      <c r="D40" s="11"/>
      <c r="E40" s="259"/>
      <c r="F40" s="747"/>
      <c r="G40" s="748"/>
    </row>
    <row r="41" spans="1:7" ht="52.8">
      <c r="A41" s="124" t="s">
        <v>38</v>
      </c>
      <c r="B41" s="29" t="s">
        <v>227</v>
      </c>
      <c r="C41" s="11"/>
      <c r="D41" s="11"/>
      <c r="E41" s="259"/>
      <c r="F41" s="747"/>
      <c r="G41" s="748"/>
    </row>
    <row r="42" spans="1:7" ht="52.8">
      <c r="A42" s="124" t="s">
        <v>39</v>
      </c>
      <c r="B42" s="208" t="s">
        <v>228</v>
      </c>
      <c r="C42" s="11"/>
      <c r="D42" s="11"/>
      <c r="E42" s="259"/>
      <c r="F42" s="747"/>
      <c r="G42" s="748"/>
    </row>
    <row r="43" spans="1:7" ht="53.25" customHeight="1">
      <c r="A43" s="124" t="s">
        <v>40</v>
      </c>
      <c r="B43" s="209" t="s">
        <v>261</v>
      </c>
      <c r="C43" s="11"/>
      <c r="D43" s="11"/>
      <c r="E43" s="259"/>
      <c r="F43" s="747"/>
      <c r="G43" s="748"/>
    </row>
    <row r="44" spans="1:7" ht="52.8">
      <c r="A44" s="124" t="s">
        <v>41</v>
      </c>
      <c r="B44" s="28" t="s">
        <v>229</v>
      </c>
      <c r="C44" s="11"/>
      <c r="D44" s="11"/>
      <c r="E44" s="259"/>
      <c r="F44" s="747"/>
      <c r="G44" s="748"/>
    </row>
    <row r="45" spans="1:7" ht="39.6">
      <c r="A45" s="124" t="s">
        <v>42</v>
      </c>
      <c r="B45" s="27" t="s">
        <v>262</v>
      </c>
      <c r="C45" s="11"/>
      <c r="D45" s="11"/>
      <c r="E45" s="259"/>
      <c r="F45" s="747"/>
      <c r="G45" s="748"/>
    </row>
    <row r="46" spans="1:7" ht="26.4">
      <c r="A46" s="124" t="s">
        <v>43</v>
      </c>
      <c r="B46" s="27" t="s">
        <v>230</v>
      </c>
      <c r="C46" s="11"/>
      <c r="D46" s="11"/>
      <c r="E46" s="259"/>
      <c r="F46" s="747"/>
      <c r="G46" s="748"/>
    </row>
    <row r="47" spans="1:7" ht="105.6">
      <c r="A47" s="124" t="s">
        <v>44</v>
      </c>
      <c r="B47" s="20" t="s">
        <v>263</v>
      </c>
      <c r="C47" s="11"/>
      <c r="D47" s="11"/>
      <c r="E47" s="259"/>
      <c r="F47" s="747"/>
      <c r="G47" s="748"/>
    </row>
    <row r="48" spans="1:7" s="4" customFormat="1" ht="26.4">
      <c r="A48" s="124" t="s">
        <v>45</v>
      </c>
      <c r="B48" s="25" t="s">
        <v>231</v>
      </c>
      <c r="C48" s="11"/>
      <c r="D48" s="11"/>
      <c r="E48" s="259"/>
      <c r="F48" s="747"/>
      <c r="G48" s="748"/>
    </row>
    <row r="49" spans="1:7" ht="56.25" customHeight="1">
      <c r="A49" s="123" t="e">
        <f>(2*COUNTA(C50:C55)+COUNTA(D50:D55))/(2*(COUNTA(C50:E55)))</f>
        <v>#DIV/0!</v>
      </c>
      <c r="B49" s="87" t="s">
        <v>155</v>
      </c>
      <c r="C49" s="88" t="s">
        <v>119</v>
      </c>
      <c r="D49" s="88" t="s">
        <v>120</v>
      </c>
      <c r="E49" s="88" t="s">
        <v>16</v>
      </c>
      <c r="F49" s="776" t="s">
        <v>121</v>
      </c>
      <c r="G49" s="777"/>
    </row>
    <row r="50" spans="1:7" ht="39.6">
      <c r="A50" s="124" t="s">
        <v>46</v>
      </c>
      <c r="B50" s="210" t="s">
        <v>157</v>
      </c>
      <c r="C50" s="11"/>
      <c r="D50" s="11"/>
      <c r="E50" s="259"/>
      <c r="F50" s="747"/>
      <c r="G50" s="748"/>
    </row>
    <row r="51" spans="1:7" ht="26.4">
      <c r="A51" s="124" t="s">
        <v>47</v>
      </c>
      <c r="B51" s="29" t="s">
        <v>158</v>
      </c>
      <c r="C51" s="11"/>
      <c r="D51" s="11"/>
      <c r="E51" s="259"/>
      <c r="F51" s="747"/>
      <c r="G51" s="748"/>
    </row>
    <row r="52" spans="1:7" ht="52.8">
      <c r="A52" s="124" t="s">
        <v>48</v>
      </c>
      <c r="B52" s="209" t="s">
        <v>232</v>
      </c>
      <c r="C52" s="11"/>
      <c r="D52" s="11"/>
      <c r="E52" s="259"/>
      <c r="F52" s="747"/>
      <c r="G52" s="748"/>
    </row>
    <row r="53" spans="1:7" ht="26.4">
      <c r="A53" s="124" t="s">
        <v>49</v>
      </c>
      <c r="B53" s="28" t="s">
        <v>178</v>
      </c>
      <c r="C53" s="11"/>
      <c r="D53" s="11"/>
      <c r="E53" s="259"/>
      <c r="F53" s="747"/>
      <c r="G53" s="748"/>
    </row>
    <row r="54" spans="1:7" ht="39.6">
      <c r="A54" s="124" t="s">
        <v>50</v>
      </c>
      <c r="B54" s="28" t="s">
        <v>264</v>
      </c>
      <c r="C54" s="11"/>
      <c r="D54" s="11"/>
      <c r="E54" s="259"/>
      <c r="F54" s="747"/>
      <c r="G54" s="748"/>
    </row>
    <row r="55" spans="1:7" s="4" customFormat="1" ht="52.8">
      <c r="A55" s="124" t="s">
        <v>65</v>
      </c>
      <c r="B55" s="28" t="s">
        <v>265</v>
      </c>
      <c r="C55" s="11"/>
      <c r="D55" s="11"/>
      <c r="E55" s="259"/>
      <c r="F55" s="747"/>
      <c r="G55" s="748"/>
    </row>
    <row r="56" spans="1:7" ht="48" customHeight="1">
      <c r="A56" s="123" t="e">
        <f>(2*COUNTA(C57:C61)+COUNTA(D57:D61))/(2*(COUNTA(C57:E61)))</f>
        <v>#DIV/0!</v>
      </c>
      <c r="B56" s="87" t="s">
        <v>156</v>
      </c>
      <c r="C56" s="88" t="s">
        <v>119</v>
      </c>
      <c r="D56" s="88" t="s">
        <v>120</v>
      </c>
      <c r="E56" s="88" t="s">
        <v>16</v>
      </c>
      <c r="F56" s="776" t="s">
        <v>121</v>
      </c>
      <c r="G56" s="777"/>
    </row>
    <row r="57" spans="1:7" ht="79.2">
      <c r="A57" s="124" t="s">
        <v>51</v>
      </c>
      <c r="B57" s="26" t="s">
        <v>274</v>
      </c>
      <c r="C57" s="11"/>
      <c r="D57" s="11"/>
      <c r="E57" s="259"/>
      <c r="F57" s="747"/>
      <c r="G57" s="748"/>
    </row>
    <row r="58" spans="1:7" ht="52.8">
      <c r="A58" s="124" t="s">
        <v>52</v>
      </c>
      <c r="B58" s="59" t="s">
        <v>266</v>
      </c>
      <c r="C58" s="11"/>
      <c r="D58" s="11"/>
      <c r="E58" s="259"/>
      <c r="F58" s="747"/>
      <c r="G58" s="748"/>
    </row>
    <row r="59" spans="1:7">
      <c r="A59" s="124" t="s">
        <v>53</v>
      </c>
      <c r="B59" s="45" t="s">
        <v>233</v>
      </c>
      <c r="C59" s="11"/>
      <c r="D59" s="11"/>
      <c r="E59" s="259"/>
      <c r="F59" s="747"/>
      <c r="G59" s="748"/>
    </row>
    <row r="60" spans="1:7" ht="26.4">
      <c r="A60" s="124" t="s">
        <v>54</v>
      </c>
      <c r="B60" s="26" t="s">
        <v>234</v>
      </c>
      <c r="C60" s="11"/>
      <c r="D60" s="11"/>
      <c r="E60" s="259"/>
      <c r="F60" s="747"/>
      <c r="G60" s="748"/>
    </row>
    <row r="61" spans="1:7" s="13" customFormat="1" ht="39.6">
      <c r="A61" s="124" t="s">
        <v>60</v>
      </c>
      <c r="B61" s="213" t="s">
        <v>267</v>
      </c>
      <c r="C61" s="11"/>
      <c r="D61" s="11"/>
      <c r="E61" s="259"/>
      <c r="F61" s="747"/>
      <c r="G61" s="748"/>
    </row>
    <row r="62" spans="1:7" s="16" customFormat="1" ht="24" customHeight="1">
      <c r="A62" s="126"/>
      <c r="B62" s="262" t="s">
        <v>160</v>
      </c>
      <c r="C62" s="766" t="e">
        <f>(2*COUNTA(C12:C16,C18:C27,C29:C37,C39:C48,C50:C55,C57:C61)+COUNTA(D12:D16,D18:D27,D29:D37,D39:D48,D50:D55,D57:D61))/(2*(COUNTA(C12:E16,C18:E27,C29:E37,C39:E48,C50:E55,C57:E61)))</f>
        <v>#DIV/0!</v>
      </c>
      <c r="D62" s="767"/>
      <c r="E62" s="768"/>
      <c r="F62" s="778"/>
      <c r="G62" s="779"/>
    </row>
    <row r="63" spans="1:7" ht="13.8" thickBot="1">
      <c r="A63" s="127"/>
      <c r="B63" s="128"/>
      <c r="C63" s="129"/>
      <c r="D63" s="129"/>
      <c r="E63" s="129"/>
      <c r="F63" s="264"/>
      <c r="G63" s="265"/>
    </row>
  </sheetData>
  <mergeCells count="65">
    <mergeCell ref="F59:G59"/>
    <mergeCell ref="F60:G60"/>
    <mergeCell ref="F61:G61"/>
    <mergeCell ref="F62:G62"/>
    <mergeCell ref="F54:G54"/>
    <mergeCell ref="F55:G55"/>
    <mergeCell ref="F56:G56"/>
    <mergeCell ref="F57:G57"/>
    <mergeCell ref="F58:G58"/>
    <mergeCell ref="F49:G49"/>
    <mergeCell ref="F50:G50"/>
    <mergeCell ref="F51:G51"/>
    <mergeCell ref="F52:G52"/>
    <mergeCell ref="F53:G53"/>
    <mergeCell ref="F44:G44"/>
    <mergeCell ref="F45:G45"/>
    <mergeCell ref="F46:G46"/>
    <mergeCell ref="F47:G47"/>
    <mergeCell ref="F48:G48"/>
    <mergeCell ref="F39:G39"/>
    <mergeCell ref="F40:G40"/>
    <mergeCell ref="F41:G41"/>
    <mergeCell ref="F42:G42"/>
    <mergeCell ref="F43:G43"/>
    <mergeCell ref="F34:G34"/>
    <mergeCell ref="F35:G35"/>
    <mergeCell ref="F36:G36"/>
    <mergeCell ref="F37:G37"/>
    <mergeCell ref="F38:G38"/>
    <mergeCell ref="F29:G29"/>
    <mergeCell ref="F30:G30"/>
    <mergeCell ref="F31:G31"/>
    <mergeCell ref="F32:G32"/>
    <mergeCell ref="F33:G33"/>
    <mergeCell ref="F24:G24"/>
    <mergeCell ref="F25:G25"/>
    <mergeCell ref="F26:G26"/>
    <mergeCell ref="F27:G27"/>
    <mergeCell ref="F28:G28"/>
    <mergeCell ref="F19:G19"/>
    <mergeCell ref="F20:G20"/>
    <mergeCell ref="F21:G21"/>
    <mergeCell ref="F22:G22"/>
    <mergeCell ref="F23:G23"/>
    <mergeCell ref="A1:A6"/>
    <mergeCell ref="C62:E62"/>
    <mergeCell ref="A7:B7"/>
    <mergeCell ref="A9:B9"/>
    <mergeCell ref="A8:B8"/>
    <mergeCell ref="B1:E6"/>
    <mergeCell ref="C8:G8"/>
    <mergeCell ref="C9:G9"/>
    <mergeCell ref="F11:G11"/>
    <mergeCell ref="F12:G12"/>
    <mergeCell ref="F13:G13"/>
    <mergeCell ref="F14:G14"/>
    <mergeCell ref="F15:G15"/>
    <mergeCell ref="F16:G16"/>
    <mergeCell ref="F17:G17"/>
    <mergeCell ref="F18:G18"/>
    <mergeCell ref="F1:G1"/>
    <mergeCell ref="F2:G2"/>
    <mergeCell ref="F5:G5"/>
    <mergeCell ref="F6:G6"/>
    <mergeCell ref="C7:G7"/>
  </mergeCells>
  <phoneticPr fontId="0" type="noConversion"/>
  <dataValidations count="1">
    <dataValidation type="list" allowBlank="1" showInputMessage="1" showErrorMessage="1" sqref="F2:G2">
      <formula1>$J$2:$J$3</formula1>
    </dataValidation>
  </dataValidations>
  <printOptions horizontalCentered="1"/>
  <pageMargins left="0.23622047244094491" right="0.23622047244094491" top="0.74803149606299213" bottom="0.74803149606299213" header="0.31496062992125984" footer="0.31496062992125984"/>
  <pageSetup paperSize="9" scale="74" fitToHeight="0" orientation="portrait" r:id="rId1"/>
  <headerFooter alignWithMargins="0">
    <oddFooter>&amp;C&amp;A&amp;R&amp;P</oddFooter>
  </headerFooter>
  <rowBreaks count="2" manualBreakCount="2">
    <brk id="27" max="6" man="1"/>
    <brk id="48" max="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showGridLines="0" view="pageBreakPreview" topLeftCell="A13" zoomScale="80" zoomScaleNormal="80" zoomScaleSheetLayoutView="80" workbookViewId="0">
      <selection activeCell="B20" sqref="B20"/>
    </sheetView>
  </sheetViews>
  <sheetFormatPr defaultColWidth="9.109375" defaultRowHeight="13.2"/>
  <cols>
    <col min="1" max="1" width="7.33203125" style="5" customWidth="1"/>
    <col min="2" max="2" width="82.88671875" style="6" customWidth="1"/>
    <col min="3" max="5" width="4" style="7" customWidth="1"/>
    <col min="6" max="6" width="20.33203125" style="8" customWidth="1"/>
    <col min="7" max="7" width="20.109375" style="5" customWidth="1"/>
    <col min="8" max="8" width="2.33203125" style="5" customWidth="1"/>
    <col min="9" max="16384" width="9.109375" style="5"/>
  </cols>
  <sheetData>
    <row r="1" spans="1:9" ht="12.9" customHeight="1" thickBot="1">
      <c r="A1" s="764"/>
      <c r="B1" s="774" t="s">
        <v>345</v>
      </c>
      <c r="C1" s="774"/>
      <c r="D1" s="774"/>
      <c r="E1" s="774"/>
      <c r="F1" s="493" t="s">
        <v>346</v>
      </c>
      <c r="G1" s="494"/>
    </row>
    <row r="2" spans="1:9" ht="12.9" customHeight="1" thickBot="1">
      <c r="A2" s="765"/>
      <c r="B2" s="775"/>
      <c r="C2" s="775"/>
      <c r="D2" s="775"/>
      <c r="E2" s="775"/>
      <c r="F2" s="495" t="s">
        <v>347</v>
      </c>
      <c r="G2" s="496"/>
      <c r="I2" s="5" t="s">
        <v>339</v>
      </c>
    </row>
    <row r="3" spans="1:9" ht="12.9" customHeight="1" thickBot="1">
      <c r="A3" s="765"/>
      <c r="B3" s="775"/>
      <c r="C3" s="775"/>
      <c r="D3" s="775"/>
      <c r="E3" s="775"/>
      <c r="F3" s="219" t="s">
        <v>348</v>
      </c>
      <c r="G3" s="219" t="s">
        <v>19</v>
      </c>
    </row>
    <row r="4" spans="1:9" ht="12.9" customHeight="1" thickBot="1">
      <c r="A4" s="765"/>
      <c r="B4" s="775"/>
      <c r="C4" s="775"/>
      <c r="D4" s="775"/>
      <c r="E4" s="775"/>
      <c r="F4" s="220" t="s">
        <v>357</v>
      </c>
      <c r="G4" s="240" t="s">
        <v>454</v>
      </c>
    </row>
    <row r="5" spans="1:9" ht="12.9" customHeight="1" thickBot="1">
      <c r="A5" s="765"/>
      <c r="B5" s="775"/>
      <c r="C5" s="775"/>
      <c r="D5" s="775"/>
      <c r="E5" s="775"/>
      <c r="F5" s="493" t="s">
        <v>349</v>
      </c>
      <c r="G5" s="494"/>
    </row>
    <row r="6" spans="1:9" ht="12.9" customHeight="1">
      <c r="A6" s="765"/>
      <c r="B6" s="775"/>
      <c r="C6" s="775"/>
      <c r="D6" s="775"/>
      <c r="E6" s="775"/>
      <c r="F6" s="760"/>
      <c r="G6" s="761"/>
    </row>
    <row r="7" spans="1:9" s="4" customFormat="1" ht="21.45" customHeight="1">
      <c r="A7" s="771" t="s">
        <v>350</v>
      </c>
      <c r="B7" s="780"/>
      <c r="C7" s="762" t="str">
        <f>IF(COUNTA('Supplier Information'!H6:AJ6)=0,"Insert Company name in Supplier Information sheet",H5)</f>
        <v>Insert Company name in Supplier Information sheet</v>
      </c>
      <c r="D7" s="763"/>
      <c r="E7" s="763"/>
      <c r="F7" s="763"/>
      <c r="G7" s="763"/>
      <c r="H7" s="4">
        <f>'Informazioni Fornitore'!H8:AJ8</f>
        <v>0</v>
      </c>
    </row>
    <row r="8" spans="1:9" s="4" customFormat="1" ht="21.45" customHeight="1">
      <c r="A8" s="771" t="s">
        <v>351</v>
      </c>
      <c r="B8" s="780"/>
      <c r="C8" s="742" t="s">
        <v>183</v>
      </c>
      <c r="D8" s="743"/>
      <c r="E8" s="743"/>
      <c r="F8" s="743"/>
      <c r="G8" s="743"/>
    </row>
    <row r="9" spans="1:9" s="9" customFormat="1" ht="24.75" customHeight="1">
      <c r="A9" s="771" t="s">
        <v>455</v>
      </c>
      <c r="B9" s="781"/>
      <c r="C9" s="742" t="s">
        <v>509</v>
      </c>
      <c r="D9" s="743"/>
      <c r="E9" s="743"/>
      <c r="F9" s="743"/>
      <c r="G9" s="743"/>
    </row>
    <row r="10" spans="1:9" s="4" customFormat="1" ht="10.5" customHeight="1" thickBot="1">
      <c r="A10" s="269"/>
      <c r="B10" s="270"/>
      <c r="C10" s="271"/>
      <c r="D10" s="271"/>
      <c r="E10" s="271"/>
      <c r="F10" s="271"/>
      <c r="G10" s="272"/>
    </row>
    <row r="11" spans="1:9" ht="61.5" customHeight="1">
      <c r="A11" s="123" t="e">
        <f>(2*COUNTA(C12:C16)+COUNTA(D12:D16))/(2*(COUNTA(C12:E16)))</f>
        <v>#DIV/0!</v>
      </c>
      <c r="B11" s="87" t="s">
        <v>456</v>
      </c>
      <c r="C11" s="88" t="s">
        <v>457</v>
      </c>
      <c r="D11" s="88" t="s">
        <v>458</v>
      </c>
      <c r="E11" s="88" t="s">
        <v>16</v>
      </c>
      <c r="F11" s="776" t="s">
        <v>510</v>
      </c>
      <c r="G11" s="777"/>
    </row>
    <row r="12" spans="1:9" ht="52.8">
      <c r="A12" s="124" t="s">
        <v>20</v>
      </c>
      <c r="B12" s="20" t="s">
        <v>459</v>
      </c>
      <c r="C12" s="11"/>
      <c r="D12" s="11"/>
      <c r="E12" s="11"/>
      <c r="F12" s="751"/>
      <c r="G12" s="752"/>
    </row>
    <row r="13" spans="1:9" ht="51" customHeight="1">
      <c r="A13" s="124" t="s">
        <v>21</v>
      </c>
      <c r="B13" s="20" t="s">
        <v>460</v>
      </c>
      <c r="C13" s="11"/>
      <c r="D13" s="11"/>
      <c r="E13" s="11"/>
      <c r="F13" s="747"/>
      <c r="G13" s="748"/>
    </row>
    <row r="14" spans="1:9" ht="92.4">
      <c r="A14" s="124" t="s">
        <v>22</v>
      </c>
      <c r="B14" s="20" t="s">
        <v>461</v>
      </c>
      <c r="C14" s="11"/>
      <c r="D14" s="11"/>
      <c r="E14" s="11"/>
      <c r="F14" s="747"/>
      <c r="G14" s="748"/>
    </row>
    <row r="15" spans="1:9" ht="52.8">
      <c r="A15" s="124" t="s">
        <v>23</v>
      </c>
      <c r="B15" s="59" t="s">
        <v>462</v>
      </c>
      <c r="C15" s="11"/>
      <c r="D15" s="11"/>
      <c r="E15" s="11"/>
      <c r="F15" s="747"/>
      <c r="G15" s="748"/>
    </row>
    <row r="16" spans="1:9" ht="66">
      <c r="A16" s="124" t="s">
        <v>57</v>
      </c>
      <c r="B16" s="60" t="s">
        <v>463</v>
      </c>
      <c r="C16" s="11"/>
      <c r="D16" s="11"/>
      <c r="E16" s="11"/>
      <c r="F16" s="747"/>
      <c r="G16" s="748"/>
    </row>
    <row r="17" spans="1:7" ht="72.75" customHeight="1">
      <c r="A17" s="123" t="e">
        <f>(2*COUNTA(C18:C27)+COUNTA(D18:D27))/(2*(COUNTA(C18:E27)))</f>
        <v>#DIV/0!</v>
      </c>
      <c r="B17" s="87" t="s">
        <v>464</v>
      </c>
      <c r="C17" s="88" t="s">
        <v>457</v>
      </c>
      <c r="D17" s="88" t="s">
        <v>458</v>
      </c>
      <c r="E17" s="88" t="s">
        <v>16</v>
      </c>
      <c r="F17" s="776" t="s">
        <v>511</v>
      </c>
      <c r="G17" s="777"/>
    </row>
    <row r="18" spans="1:7" s="34" customFormat="1" ht="39.6">
      <c r="A18" s="125" t="s">
        <v>24</v>
      </c>
      <c r="B18" s="33" t="s">
        <v>623</v>
      </c>
      <c r="C18" s="202"/>
      <c r="D18" s="202"/>
      <c r="E18" s="202"/>
      <c r="F18" s="753"/>
      <c r="G18" s="754"/>
    </row>
    <row r="19" spans="1:7" s="34" customFormat="1" ht="39.6">
      <c r="A19" s="125" t="s">
        <v>25</v>
      </c>
      <c r="B19" s="33" t="s">
        <v>465</v>
      </c>
      <c r="C19" s="202"/>
      <c r="D19" s="203"/>
      <c r="E19" s="203"/>
      <c r="F19" s="753"/>
      <c r="G19" s="754"/>
    </row>
    <row r="20" spans="1:7" ht="95.25" customHeight="1">
      <c r="A20" s="125" t="s">
        <v>26</v>
      </c>
      <c r="B20" s="20" t="s">
        <v>466</v>
      </c>
      <c r="C20" s="11"/>
      <c r="D20" s="11"/>
      <c r="E20" s="11"/>
      <c r="F20" s="747"/>
      <c r="G20" s="748"/>
    </row>
    <row r="21" spans="1:7" ht="68.25" customHeight="1">
      <c r="A21" s="125" t="s">
        <v>27</v>
      </c>
      <c r="B21" s="25" t="s">
        <v>467</v>
      </c>
      <c r="C21" s="11"/>
      <c r="D21" s="11"/>
      <c r="E21" s="11"/>
      <c r="F21" s="747"/>
      <c r="G21" s="748"/>
    </row>
    <row r="22" spans="1:7" ht="79.2">
      <c r="A22" s="125" t="s">
        <v>28</v>
      </c>
      <c r="B22" s="20" t="s">
        <v>468</v>
      </c>
      <c r="C22" s="11"/>
      <c r="D22" s="11"/>
      <c r="E22" s="11"/>
      <c r="F22" s="747"/>
      <c r="G22" s="748"/>
    </row>
    <row r="23" spans="1:7" ht="39.6">
      <c r="A23" s="125" t="s">
        <v>29</v>
      </c>
      <c r="B23" s="25" t="s">
        <v>469</v>
      </c>
      <c r="C23" s="11"/>
      <c r="D23" s="11"/>
      <c r="E23" s="11"/>
      <c r="F23" s="747"/>
      <c r="G23" s="748"/>
    </row>
    <row r="24" spans="1:7" ht="66">
      <c r="A24" s="125" t="s">
        <v>30</v>
      </c>
      <c r="B24" s="20" t="s">
        <v>470</v>
      </c>
      <c r="C24" s="11"/>
      <c r="D24" s="11"/>
      <c r="E24" s="11"/>
      <c r="F24" s="747"/>
      <c r="G24" s="748"/>
    </row>
    <row r="25" spans="1:7" ht="52.8">
      <c r="A25" s="125" t="s">
        <v>31</v>
      </c>
      <c r="B25" s="20" t="s">
        <v>471</v>
      </c>
      <c r="C25" s="11"/>
      <c r="D25" s="11"/>
      <c r="E25" s="11"/>
      <c r="F25" s="747"/>
      <c r="G25" s="748"/>
    </row>
    <row r="26" spans="1:7" ht="54" customHeight="1">
      <c r="A26" s="125" t="s">
        <v>32</v>
      </c>
      <c r="B26" s="25" t="s">
        <v>472</v>
      </c>
      <c r="C26" s="11"/>
      <c r="D26" s="11"/>
      <c r="E26" s="11"/>
      <c r="F26" s="747"/>
      <c r="G26" s="748"/>
    </row>
    <row r="27" spans="1:7" ht="41.25" customHeight="1">
      <c r="A27" s="125" t="s">
        <v>68</v>
      </c>
      <c r="B27" s="25" t="s">
        <v>473</v>
      </c>
      <c r="C27" s="11"/>
      <c r="D27" s="11"/>
      <c r="E27" s="11"/>
      <c r="F27" s="747"/>
      <c r="G27" s="748"/>
    </row>
    <row r="28" spans="1:7" ht="58.5" customHeight="1">
      <c r="A28" s="123" t="e">
        <f>(2*COUNTA(C29:C37)+COUNTA(D29:D37))/(2*(COUNTA(C29:E37)))</f>
        <v>#DIV/0!</v>
      </c>
      <c r="B28" s="87" t="s">
        <v>474</v>
      </c>
      <c r="C28" s="88" t="s">
        <v>457</v>
      </c>
      <c r="D28" s="88" t="s">
        <v>458</v>
      </c>
      <c r="E28" s="88" t="s">
        <v>16</v>
      </c>
      <c r="F28" s="776" t="s">
        <v>510</v>
      </c>
      <c r="G28" s="777"/>
    </row>
    <row r="29" spans="1:7" ht="36.75" customHeight="1">
      <c r="A29" s="124" t="s">
        <v>33</v>
      </c>
      <c r="B29" s="25" t="s">
        <v>475</v>
      </c>
      <c r="C29" s="11"/>
      <c r="D29" s="11"/>
      <c r="E29" s="11"/>
      <c r="F29" s="747"/>
      <c r="G29" s="748"/>
    </row>
    <row r="30" spans="1:7" ht="36.75" customHeight="1">
      <c r="A30" s="124" t="s">
        <v>34</v>
      </c>
      <c r="B30" s="25" t="s">
        <v>476</v>
      </c>
      <c r="C30" s="11"/>
      <c r="D30" s="11"/>
      <c r="E30" s="11"/>
      <c r="F30" s="747"/>
      <c r="G30" s="748"/>
    </row>
    <row r="31" spans="1:7" ht="78" customHeight="1">
      <c r="A31" s="124" t="s">
        <v>35</v>
      </c>
      <c r="B31" s="20" t="s">
        <v>477</v>
      </c>
      <c r="C31" s="11"/>
      <c r="D31" s="11"/>
      <c r="E31" s="11"/>
      <c r="F31" s="747"/>
      <c r="G31" s="748"/>
    </row>
    <row r="32" spans="1:7" ht="39.6">
      <c r="A32" s="124" t="s">
        <v>55</v>
      </c>
      <c r="B32" s="25" t="s">
        <v>478</v>
      </c>
      <c r="C32" s="11"/>
      <c r="D32" s="11"/>
      <c r="E32" s="11"/>
      <c r="F32" s="747"/>
      <c r="G32" s="748"/>
    </row>
    <row r="33" spans="1:7" s="4" customFormat="1" ht="39.6">
      <c r="A33" s="124" t="s">
        <v>56</v>
      </c>
      <c r="B33" s="25" t="s">
        <v>479</v>
      </c>
      <c r="C33" s="11"/>
      <c r="D33" s="11"/>
      <c r="E33" s="11"/>
      <c r="F33" s="747"/>
      <c r="G33" s="748"/>
    </row>
    <row r="34" spans="1:7" s="4" customFormat="1" ht="26.4">
      <c r="A34" s="124" t="s">
        <v>61</v>
      </c>
      <c r="B34" s="273" t="s">
        <v>480</v>
      </c>
      <c r="C34" s="11"/>
      <c r="D34" s="11"/>
      <c r="E34" s="11"/>
      <c r="F34" s="747"/>
      <c r="G34" s="748"/>
    </row>
    <row r="35" spans="1:7" s="4" customFormat="1" ht="15">
      <c r="A35" s="124" t="s">
        <v>62</v>
      </c>
      <c r="B35" s="25" t="s">
        <v>481</v>
      </c>
      <c r="C35" s="11"/>
      <c r="D35" s="11"/>
      <c r="E35" s="11"/>
      <c r="F35" s="747"/>
      <c r="G35" s="748"/>
    </row>
    <row r="36" spans="1:7" s="4" customFormat="1" ht="26.4">
      <c r="A36" s="124" t="s">
        <v>63</v>
      </c>
      <c r="B36" s="25" t="s">
        <v>482</v>
      </c>
      <c r="C36" s="11"/>
      <c r="D36" s="11"/>
      <c r="E36" s="11"/>
      <c r="F36" s="747"/>
      <c r="G36" s="748"/>
    </row>
    <row r="37" spans="1:7" s="4" customFormat="1" ht="39.6">
      <c r="A37" s="124" t="s">
        <v>64</v>
      </c>
      <c r="B37" s="25" t="s">
        <v>483</v>
      </c>
      <c r="C37" s="11"/>
      <c r="D37" s="11"/>
      <c r="E37" s="11"/>
      <c r="F37" s="747"/>
      <c r="G37" s="748"/>
    </row>
    <row r="38" spans="1:7" ht="63.75" customHeight="1">
      <c r="A38" s="123" t="e">
        <f>(2*COUNTA(C39:C48)+COUNTA(D39:D48))/(2*(COUNTA(C39:E48)))</f>
        <v>#DIV/0!</v>
      </c>
      <c r="B38" s="87" t="s">
        <v>484</v>
      </c>
      <c r="C38" s="88" t="s">
        <v>457</v>
      </c>
      <c r="D38" s="88" t="s">
        <v>458</v>
      </c>
      <c r="E38" s="88" t="s">
        <v>16</v>
      </c>
      <c r="F38" s="776" t="s">
        <v>510</v>
      </c>
      <c r="G38" s="777"/>
    </row>
    <row r="39" spans="1:7" ht="52.8">
      <c r="A39" s="124" t="s">
        <v>36</v>
      </c>
      <c r="B39" s="27" t="s">
        <v>485</v>
      </c>
      <c r="C39" s="11"/>
      <c r="D39" s="11"/>
      <c r="E39" s="11"/>
      <c r="F39" s="747"/>
      <c r="G39" s="748"/>
    </row>
    <row r="40" spans="1:7" ht="66">
      <c r="A40" s="124" t="s">
        <v>37</v>
      </c>
      <c r="B40" s="30" t="s">
        <v>486</v>
      </c>
      <c r="C40" s="11"/>
      <c r="D40" s="11"/>
      <c r="E40" s="11"/>
      <c r="F40" s="747"/>
      <c r="G40" s="748"/>
    </row>
    <row r="41" spans="1:7" ht="52.8">
      <c r="A41" s="124" t="s">
        <v>38</v>
      </c>
      <c r="B41" s="29" t="s">
        <v>487</v>
      </c>
      <c r="C41" s="11"/>
      <c r="D41" s="11"/>
      <c r="E41" s="11"/>
      <c r="F41" s="747"/>
      <c r="G41" s="748"/>
    </row>
    <row r="42" spans="1:7" ht="52.8">
      <c r="A42" s="124" t="s">
        <v>39</v>
      </c>
      <c r="B42" s="30" t="s">
        <v>488</v>
      </c>
      <c r="C42" s="11"/>
      <c r="D42" s="11"/>
      <c r="E42" s="11"/>
      <c r="F42" s="747"/>
      <c r="G42" s="748"/>
    </row>
    <row r="43" spans="1:7" ht="53.25" customHeight="1">
      <c r="A43" s="124" t="s">
        <v>40</v>
      </c>
      <c r="B43" s="28" t="s">
        <v>489</v>
      </c>
      <c r="C43" s="11"/>
      <c r="D43" s="11"/>
      <c r="E43" s="11"/>
      <c r="F43" s="747"/>
      <c r="G43" s="748"/>
    </row>
    <row r="44" spans="1:7" ht="52.8">
      <c r="A44" s="124" t="s">
        <v>41</v>
      </c>
      <c r="B44" s="28" t="s">
        <v>490</v>
      </c>
      <c r="C44" s="11"/>
      <c r="D44" s="11"/>
      <c r="E44" s="11"/>
      <c r="F44" s="747"/>
      <c r="G44" s="748"/>
    </row>
    <row r="45" spans="1:7" ht="39.6">
      <c r="A45" s="124" t="s">
        <v>42</v>
      </c>
      <c r="B45" s="27" t="s">
        <v>491</v>
      </c>
      <c r="C45" s="11"/>
      <c r="D45" s="11"/>
      <c r="E45" s="11"/>
      <c r="F45" s="747"/>
      <c r="G45" s="748"/>
    </row>
    <row r="46" spans="1:7" ht="39.6">
      <c r="A46" s="124" t="s">
        <v>43</v>
      </c>
      <c r="B46" s="27" t="s">
        <v>492</v>
      </c>
      <c r="C46" s="11"/>
      <c r="D46" s="11"/>
      <c r="E46" s="11"/>
      <c r="F46" s="747"/>
      <c r="G46" s="748"/>
    </row>
    <row r="47" spans="1:7" ht="105.6">
      <c r="A47" s="124" t="s">
        <v>44</v>
      </c>
      <c r="B47" s="20" t="s">
        <v>493</v>
      </c>
      <c r="C47" s="11"/>
      <c r="D47" s="11"/>
      <c r="E47" s="11"/>
      <c r="F47" s="747"/>
      <c r="G47" s="748"/>
    </row>
    <row r="48" spans="1:7" s="4" customFormat="1" ht="26.4">
      <c r="A48" s="124" t="s">
        <v>45</v>
      </c>
      <c r="B48" s="25" t="s">
        <v>494</v>
      </c>
      <c r="C48" s="11"/>
      <c r="D48" s="11"/>
      <c r="E48" s="11"/>
      <c r="F48" s="747"/>
      <c r="G48" s="748"/>
    </row>
    <row r="49" spans="1:7" ht="56.25" customHeight="1">
      <c r="A49" s="123" t="e">
        <f>(2*COUNTA(C50:C55)+COUNTA(D50:D55))/(2*(COUNTA(C50:E55)))</f>
        <v>#DIV/0!</v>
      </c>
      <c r="B49" s="87" t="s">
        <v>495</v>
      </c>
      <c r="C49" s="88" t="s">
        <v>457</v>
      </c>
      <c r="D49" s="88" t="s">
        <v>458</v>
      </c>
      <c r="E49" s="88" t="s">
        <v>16</v>
      </c>
      <c r="F49" s="776" t="s">
        <v>510</v>
      </c>
      <c r="G49" s="777"/>
    </row>
    <row r="50" spans="1:7" ht="52.8">
      <c r="A50" s="124" t="s">
        <v>46</v>
      </c>
      <c r="B50" s="27" t="s">
        <v>496</v>
      </c>
      <c r="C50" s="11"/>
      <c r="D50" s="11"/>
      <c r="E50" s="11"/>
      <c r="F50" s="747"/>
      <c r="G50" s="748"/>
    </row>
    <row r="51" spans="1:7" ht="26.4">
      <c r="A51" s="124" t="s">
        <v>47</v>
      </c>
      <c r="B51" s="29" t="s">
        <v>497</v>
      </c>
      <c r="C51" s="11"/>
      <c r="D51" s="11"/>
      <c r="E51" s="11"/>
      <c r="F51" s="747"/>
      <c r="G51" s="748"/>
    </row>
    <row r="52" spans="1:7" ht="52.8">
      <c r="A52" s="124" t="s">
        <v>48</v>
      </c>
      <c r="B52" s="28" t="s">
        <v>498</v>
      </c>
      <c r="C52" s="11"/>
      <c r="D52" s="11"/>
      <c r="E52" s="11"/>
      <c r="F52" s="747"/>
      <c r="G52" s="748"/>
    </row>
    <row r="53" spans="1:7" ht="26.4">
      <c r="A53" s="124" t="s">
        <v>49</v>
      </c>
      <c r="B53" s="28" t="s">
        <v>499</v>
      </c>
      <c r="C53" s="11"/>
      <c r="D53" s="11"/>
      <c r="E53" s="11"/>
      <c r="F53" s="747"/>
      <c r="G53" s="748"/>
    </row>
    <row r="54" spans="1:7" ht="39.6">
      <c r="A54" s="124" t="s">
        <v>50</v>
      </c>
      <c r="B54" s="28" t="s">
        <v>500</v>
      </c>
      <c r="C54" s="11"/>
      <c r="D54" s="11"/>
      <c r="E54" s="11"/>
      <c r="F54" s="747"/>
      <c r="G54" s="748"/>
    </row>
    <row r="55" spans="1:7" s="4" customFormat="1" ht="52.8">
      <c r="A55" s="124" t="s">
        <v>65</v>
      </c>
      <c r="B55" s="28" t="s">
        <v>501</v>
      </c>
      <c r="C55" s="11"/>
      <c r="D55" s="11"/>
      <c r="E55" s="11"/>
      <c r="F55" s="747"/>
      <c r="G55" s="748"/>
    </row>
    <row r="56" spans="1:7" ht="66.75" customHeight="1">
      <c r="A56" s="123" t="e">
        <f>(2*COUNTA(C57:C61)+COUNTA(D57:D61))/(2*(COUNTA(C57:E61)))</f>
        <v>#DIV/0!</v>
      </c>
      <c r="B56" s="87" t="s">
        <v>502</v>
      </c>
      <c r="C56" s="88" t="s">
        <v>457</v>
      </c>
      <c r="D56" s="88" t="s">
        <v>458</v>
      </c>
      <c r="E56" s="88" t="s">
        <v>16</v>
      </c>
      <c r="F56" s="776" t="s">
        <v>510</v>
      </c>
      <c r="G56" s="777"/>
    </row>
    <row r="57" spans="1:7" ht="79.2">
      <c r="A57" s="124" t="s">
        <v>51</v>
      </c>
      <c r="B57" s="26" t="s">
        <v>503</v>
      </c>
      <c r="C57" s="11"/>
      <c r="D57" s="11"/>
      <c r="E57" s="11"/>
      <c r="F57" s="747"/>
      <c r="G57" s="748"/>
    </row>
    <row r="58" spans="1:7" ht="52.8">
      <c r="A58" s="124" t="s">
        <v>52</v>
      </c>
      <c r="B58" s="274" t="s">
        <v>504</v>
      </c>
      <c r="C58" s="11"/>
      <c r="D58" s="11"/>
      <c r="E58" s="11"/>
      <c r="F58" s="747"/>
      <c r="G58" s="748"/>
    </row>
    <row r="59" spans="1:7">
      <c r="A59" s="124" t="s">
        <v>53</v>
      </c>
      <c r="B59" s="45" t="s">
        <v>505</v>
      </c>
      <c r="C59" s="11"/>
      <c r="D59" s="11"/>
      <c r="E59" s="11"/>
      <c r="F59" s="747"/>
      <c r="G59" s="748"/>
    </row>
    <row r="60" spans="1:7" ht="26.4">
      <c r="A60" s="124" t="s">
        <v>54</v>
      </c>
      <c r="B60" s="26" t="s">
        <v>506</v>
      </c>
      <c r="C60" s="11"/>
      <c r="D60" s="11"/>
      <c r="E60" s="11"/>
      <c r="F60" s="747"/>
      <c r="G60" s="748"/>
    </row>
    <row r="61" spans="1:7" s="13" customFormat="1" ht="39.6">
      <c r="A61" s="124" t="s">
        <v>60</v>
      </c>
      <c r="B61" s="26" t="s">
        <v>507</v>
      </c>
      <c r="C61" s="11"/>
      <c r="D61" s="11"/>
      <c r="E61" s="11"/>
      <c r="F61" s="747"/>
      <c r="G61" s="748"/>
    </row>
    <row r="62" spans="1:7" s="16" customFormat="1" ht="24" customHeight="1">
      <c r="A62" s="126"/>
      <c r="B62" s="89" t="s">
        <v>508</v>
      </c>
      <c r="C62" s="782" t="e">
        <f>(2*COUNTA(C12:C16,C18:C27,C29:C37,C39:C48,C50:C55,C57:C61)+COUNTA(D12:D16,D18:D27,D29:D37,D39:D48,D50:D55,D57:D61))/(2*(COUNTA(C12:E16,C18:E27,C29:E37,C39:E48,C50:E55,C57:E61)))</f>
        <v>#DIV/0!</v>
      </c>
      <c r="D62" s="783"/>
      <c r="E62" s="784"/>
      <c r="F62" s="778"/>
      <c r="G62" s="779"/>
    </row>
    <row r="63" spans="1:7" ht="13.8" thickBot="1">
      <c r="A63" s="127"/>
      <c r="B63" s="128"/>
      <c r="C63" s="129"/>
      <c r="D63" s="129"/>
      <c r="E63" s="129"/>
      <c r="F63" s="264"/>
      <c r="G63" s="265"/>
    </row>
  </sheetData>
  <mergeCells count="65">
    <mergeCell ref="F59:G59"/>
    <mergeCell ref="F60:G60"/>
    <mergeCell ref="F61:G61"/>
    <mergeCell ref="C62:E62"/>
    <mergeCell ref="F62:G62"/>
    <mergeCell ref="F58:G58"/>
    <mergeCell ref="F47:G47"/>
    <mergeCell ref="F48:G48"/>
    <mergeCell ref="F49:G49"/>
    <mergeCell ref="F50:G50"/>
    <mergeCell ref="F51:G51"/>
    <mergeCell ref="F52:G52"/>
    <mergeCell ref="F53:G53"/>
    <mergeCell ref="F54:G54"/>
    <mergeCell ref="F55:G55"/>
    <mergeCell ref="F56:G56"/>
    <mergeCell ref="F57:G57"/>
    <mergeCell ref="F46:G46"/>
    <mergeCell ref="F35:G35"/>
    <mergeCell ref="F36:G36"/>
    <mergeCell ref="F37:G37"/>
    <mergeCell ref="F38:G38"/>
    <mergeCell ref="F39:G39"/>
    <mergeCell ref="F40:G40"/>
    <mergeCell ref="F41:G41"/>
    <mergeCell ref="F42:G42"/>
    <mergeCell ref="F43:G43"/>
    <mergeCell ref="F44:G44"/>
    <mergeCell ref="F45:G45"/>
    <mergeCell ref="F34:G34"/>
    <mergeCell ref="F23:G23"/>
    <mergeCell ref="F24:G24"/>
    <mergeCell ref="F25:G25"/>
    <mergeCell ref="F26:G26"/>
    <mergeCell ref="F27:G27"/>
    <mergeCell ref="F28:G28"/>
    <mergeCell ref="F29:G29"/>
    <mergeCell ref="F30:G30"/>
    <mergeCell ref="F31:G31"/>
    <mergeCell ref="F32:G32"/>
    <mergeCell ref="F33:G33"/>
    <mergeCell ref="F22:G22"/>
    <mergeCell ref="F11:G11"/>
    <mergeCell ref="F12:G12"/>
    <mergeCell ref="F13:G13"/>
    <mergeCell ref="F14:G14"/>
    <mergeCell ref="F15:G15"/>
    <mergeCell ref="F16:G16"/>
    <mergeCell ref="F17:G17"/>
    <mergeCell ref="F18:G18"/>
    <mergeCell ref="F19:G19"/>
    <mergeCell ref="F20:G20"/>
    <mergeCell ref="F21:G21"/>
    <mergeCell ref="A7:B7"/>
    <mergeCell ref="C7:G7"/>
    <mergeCell ref="A8:B8"/>
    <mergeCell ref="C8:G8"/>
    <mergeCell ref="A9:B9"/>
    <mergeCell ref="C9:G9"/>
    <mergeCell ref="A1:A6"/>
    <mergeCell ref="B1:E6"/>
    <mergeCell ref="F1:G1"/>
    <mergeCell ref="F2:G2"/>
    <mergeCell ref="F5:G5"/>
    <mergeCell ref="F6:G6"/>
  </mergeCells>
  <printOptions horizontalCentered="1"/>
  <pageMargins left="0.23622047244094491" right="0.23622047244094491" top="0.74803149606299213" bottom="0.74803149606299213" header="0.31496062992125984" footer="0.31496062992125984"/>
  <pageSetup paperSize="9" scale="71" fitToHeight="0" orientation="portrait" r:id="rId1"/>
  <headerFooter alignWithMargins="0">
    <oddFooter>&amp;C&amp;A&amp;R&amp;P</oddFooter>
  </headerFooter>
  <rowBreaks count="2" manualBreakCount="2">
    <brk id="27" max="6" man="1"/>
    <brk id="48"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ssued_x0020_Date xmlns="b93f4d8c-5575-4c7b-b129-cfc13c7190b4">2015-04-20T22:00:00+00:00</Issued_x0020_Date>
    <index xmlns="b93f4d8c-5575-4c7b-b129-cfc13c7190b4" xsi:nil="true"/>
    <TaxCatchAll xmlns="1d276496-3d51-43e6-85e3-6e5fed270ab0">
      <Value>17</Value>
      <Value>2</Value>
      <Value>1</Value>
    </TaxCatchAll>
    <i6cea3a89fd049f3b103ee8969f66737 xmlns="1d276496-3d51-43e6-85e3-6e5fed270ab0">
      <Terms xmlns="http://schemas.microsoft.com/office/infopath/2007/PartnerControls">
        <TermInfo xmlns="http://schemas.microsoft.com/office/infopath/2007/PartnerControls">
          <TermName xmlns="http://schemas.microsoft.com/office/infopath/2007/PartnerControls">Form</TermName>
          <TermId xmlns="http://schemas.microsoft.com/office/infopath/2007/PartnerControls">f0d49603-b6da-41d1-bc60-6db90fa13dbc</TermId>
        </TermInfo>
      </Terms>
    </i6cea3a89fd049f3b103ee8969f66737>
    <i510844d3e6c4edcb5553aa39ec3d924 xmlns="b93f4d8c-5575-4c7b-b129-cfc13c7190b4">
      <Terms xmlns="http://schemas.microsoft.com/office/infopath/2007/PartnerControls">
        <TermInfo xmlns="http://schemas.microsoft.com/office/infopath/2007/PartnerControls">
          <TermName xmlns="http://schemas.microsoft.com/office/infopath/2007/PartnerControls">Italian</TermName>
          <TermId xmlns="http://schemas.microsoft.com/office/infopath/2007/PartnerControls">ef0c3796-df4b-433e-ae97-82a30a262649</TermId>
        </TermInfo>
        <TermInfo xmlns="http://schemas.microsoft.com/office/infopath/2007/PartnerControls">
          <TermName xmlns="http://schemas.microsoft.com/office/infopath/2007/PartnerControls">English</TermName>
          <TermId xmlns="http://schemas.microsoft.com/office/infopath/2007/PartnerControls">ac654851-54ff-4760-8a9d-478a2081223e</TermId>
        </TermInfo>
      </Terms>
    </i510844d3e6c4edcb5553aa39ec3d924>
    <_dlc_DocId xmlns="1d276496-3d51-43e6-85e3-6e5fed270ab0">FJM2AYJEWHYS-22-999</_dlc_DocId>
    <_dlc_DocIdUrl xmlns="1d276496-3d51-43e6-85e3-6e5fed270ab0">
      <Url>http://red-portal/sites/documents/_layouts/15/DocIdRedir.aspx?ID=FJM2AYJEWHYS-22-999</Url>
      <Description>FJM2AYJEWHYS-22-999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28DA81B3C4116429721927D85AEA799" ma:contentTypeVersion="17" ma:contentTypeDescription="Create a new document." ma:contentTypeScope="" ma:versionID="fabdf135674f03b9744ebd66e530405a">
  <xsd:schema xmlns:xsd="http://www.w3.org/2001/XMLSchema" xmlns:xs="http://www.w3.org/2001/XMLSchema" xmlns:p="http://schemas.microsoft.com/office/2006/metadata/properties" xmlns:ns2="b93f4d8c-5575-4c7b-b129-cfc13c7190b4" xmlns:ns3="1d276496-3d51-43e6-85e3-6e5fed270ab0" targetNamespace="http://schemas.microsoft.com/office/2006/metadata/properties" ma:root="true" ma:fieldsID="d0ac7243c54fb49dda28c81bc0046ca7" ns2:_="" ns3:_="">
    <xsd:import namespace="b93f4d8c-5575-4c7b-b129-cfc13c7190b4"/>
    <xsd:import namespace="1d276496-3d51-43e6-85e3-6e5fed270ab0"/>
    <xsd:element name="properties">
      <xsd:complexType>
        <xsd:sequence>
          <xsd:element name="documentManagement">
            <xsd:complexType>
              <xsd:all>
                <xsd:element ref="ns2:Issued_x0020_Date" minOccurs="0"/>
                <xsd:element ref="ns3:_dlc_DocId" minOccurs="0"/>
                <xsd:element ref="ns3:_dlc_DocIdUrl" minOccurs="0"/>
                <xsd:element ref="ns3:_dlc_DocIdPersistId" minOccurs="0"/>
                <xsd:element ref="ns2:i510844d3e6c4edcb5553aa39ec3d924" minOccurs="0"/>
                <xsd:element ref="ns3:TaxCatchAll" minOccurs="0"/>
                <xsd:element ref="ns3:i6cea3a89fd049f3b103ee8969f66737" minOccurs="0"/>
                <xsd:element ref="ns2: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3f4d8c-5575-4c7b-b129-cfc13c7190b4" elementFormDefault="qualified">
    <xsd:import namespace="http://schemas.microsoft.com/office/2006/documentManagement/types"/>
    <xsd:import namespace="http://schemas.microsoft.com/office/infopath/2007/PartnerControls"/>
    <xsd:element name="Issued_x0020_Date" ma:index="4" nillable="true" ma:displayName="Issue Date" ma:format="DateOnly" ma:internalName="Issued_x0020_Date" ma:readOnly="false">
      <xsd:simpleType>
        <xsd:restriction base="dms:DateTime"/>
      </xsd:simpleType>
    </xsd:element>
    <xsd:element name="i510844d3e6c4edcb5553aa39ec3d924" ma:index="13" ma:taxonomy="true" ma:internalName="i510844d3e6c4edcb5553aa39ec3d924" ma:taxonomyFieldName="DOCS_x0020_Language" ma:displayName="DOCS Language" ma:default="" ma:fieldId="{2510844d-3e6c-4edc-b555-3aa39ec3d924}" ma:taxonomyMulti="true" ma:sspId="12fa17da-d651-42f7-9f1f-cfcd43812f1a" ma:termSetId="b81d6a6d-29bb-48d6-9677-71d150edaddc" ma:anchorId="00000000-0000-0000-0000-000000000000" ma:open="false" ma:isKeyword="false">
      <xsd:complexType>
        <xsd:sequence>
          <xsd:element ref="pc:Terms" minOccurs="0" maxOccurs="1"/>
        </xsd:sequence>
      </xsd:complexType>
    </xsd:element>
    <xsd:element name="index" ma:index="17" nillable="true" ma:displayName="index" ma:decimals="0" ma:internalName="index">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1d276496-3d51-43e6-85e3-6e5fed270ab0" elementFormDefault="qualified">
    <xsd:import namespace="http://schemas.microsoft.com/office/2006/documentManagement/types"/>
    <xsd:import namespace="http://schemas.microsoft.com/office/infopath/2007/PartnerControls"/>
    <xsd:element name="_dlc_DocId" ma:index="9" nillable="true" ma:displayName="Document ID Value" ma:description="The value of the document ID assigned to this item." ma:internalName="_dlc_DocId" ma:readOnly="true">
      <xsd:simpleType>
        <xsd:restriction base="dms:Text"/>
      </xsd:simpleType>
    </xsd:element>
    <xsd:element name="_dlc_DocIdUrl" ma:index="1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8f557dd0-55a7-48e4-ada3-d232ec8bf5d3}" ma:internalName="TaxCatchAll" ma:showField="CatchAllData" ma:web="1d276496-3d51-43e6-85e3-6e5fed270ab0">
      <xsd:complexType>
        <xsd:complexContent>
          <xsd:extension base="dms:MultiChoiceLookup">
            <xsd:sequence>
              <xsd:element name="Value" type="dms:Lookup" maxOccurs="unbounded" minOccurs="0" nillable="true"/>
            </xsd:sequence>
          </xsd:extension>
        </xsd:complexContent>
      </xsd:complexType>
    </xsd:element>
    <xsd:element name="i6cea3a89fd049f3b103ee8969f66737" ma:index="16" ma:taxonomy="true" ma:internalName="i6cea3a89fd049f3b103ee8969f66737" ma:taxonomyFieldName="DOCS_x0020_Type" ma:displayName="DOCS Type" ma:indexed="true" ma:default="" ma:fieldId="{26cea3a8-9fd0-49f3-b103-ee8969f66737}" ma:sspId="12fa17da-d651-42f7-9f1f-cfcd43812f1a" ma:termSetId="18892298-def2-4629-8572-578c6bb3060b"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3" ma:displayName="Description"/>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5F2CA64-386F-4E36-97A5-B102C44F219F}">
  <ds:schemaRefs>
    <ds:schemaRef ds:uri="http://schemas.microsoft.com/sharepoint/v3/contenttype/forms"/>
  </ds:schemaRefs>
</ds:datastoreItem>
</file>

<file path=customXml/itemProps2.xml><?xml version="1.0" encoding="utf-8"?>
<ds:datastoreItem xmlns:ds="http://schemas.openxmlformats.org/officeDocument/2006/customXml" ds:itemID="{3230A829-C0D4-43C7-9881-0699E087392F}">
  <ds:schemaRefs>
    <ds:schemaRef ds:uri="http://schemas.microsoft.com/office/infopath/2007/PartnerControls"/>
    <ds:schemaRef ds:uri="http://purl.org/dc/terms/"/>
    <ds:schemaRef ds:uri="http://purl.org/dc/elements/1.1/"/>
    <ds:schemaRef ds:uri="http://schemas.microsoft.com/office/2006/documentManagement/types"/>
    <ds:schemaRef ds:uri="1d276496-3d51-43e6-85e3-6e5fed270ab0"/>
    <ds:schemaRef ds:uri="http://www.w3.org/XML/1998/namespace"/>
    <ds:schemaRef ds:uri="b93f4d8c-5575-4c7b-b129-cfc13c7190b4"/>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02B8399B-5619-4896-B86A-E39FE57499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3f4d8c-5575-4c7b-b129-cfc13c7190b4"/>
    <ds:schemaRef ds:uri="1d276496-3d51-43e6-85e3-6e5fed270a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8C98A79-54E7-4017-AFA0-9526BFDAB5C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22</vt:i4>
      </vt:variant>
      <vt:variant>
        <vt:lpstr>Intervalli denominati</vt:lpstr>
      </vt:variant>
      <vt:variant>
        <vt:i4>30</vt:i4>
      </vt:variant>
    </vt:vector>
  </HeadingPairs>
  <TitlesOfParts>
    <vt:vector size="52" baseType="lpstr">
      <vt:lpstr>Manual</vt:lpstr>
      <vt:lpstr>Manuale</vt:lpstr>
      <vt:lpstr>Manual_ENG</vt:lpstr>
      <vt:lpstr>Supplier Information</vt:lpstr>
      <vt:lpstr>Informazioni Fornitore</vt:lpstr>
      <vt:lpstr>Supplier Information_ENG</vt:lpstr>
      <vt:lpstr>Supplier Questionnaire</vt:lpstr>
      <vt:lpstr>Questionario Fornitore</vt:lpstr>
      <vt:lpstr>Supplier Questionnaire_ENG</vt:lpstr>
      <vt:lpstr>Sustainability Supplement</vt:lpstr>
      <vt:lpstr>Supplemento Sostenibilità</vt:lpstr>
      <vt:lpstr>Sustainability Supplement_ENG</vt:lpstr>
      <vt:lpstr>Financial Templates</vt:lpstr>
      <vt:lpstr>Piano Finanziario</vt:lpstr>
      <vt:lpstr>FinancialTemplates_ENG</vt:lpstr>
      <vt:lpstr>Instructions for FinancialTemp</vt:lpstr>
      <vt:lpstr>Istruzioni Piano Finanziario</vt:lpstr>
      <vt:lpstr>InstructionsforFinancialTemp_EN</vt:lpstr>
      <vt:lpstr>Score</vt:lpstr>
      <vt:lpstr>REVISION</vt:lpstr>
      <vt:lpstr>Punteggio</vt:lpstr>
      <vt:lpstr>Score_ENG</vt:lpstr>
      <vt:lpstr>'Financial Templates'!Area_stampa</vt:lpstr>
      <vt:lpstr>FinancialTemplates_ENG!Area_stampa</vt:lpstr>
      <vt:lpstr>'Informazioni Fornitore'!Area_stampa</vt:lpstr>
      <vt:lpstr>'Instructions for FinancialTemp'!Area_stampa</vt:lpstr>
      <vt:lpstr>InstructionsforFinancialTemp_EN!Area_stampa</vt:lpstr>
      <vt:lpstr>'Istruzioni Piano Finanziario'!Area_stampa</vt:lpstr>
      <vt:lpstr>Manual!Area_stampa</vt:lpstr>
      <vt:lpstr>Manual_ENG!Area_stampa</vt:lpstr>
      <vt:lpstr>Manuale!Area_stampa</vt:lpstr>
      <vt:lpstr>'Piano Finanziario'!Area_stampa</vt:lpstr>
      <vt:lpstr>Punteggio!Area_stampa</vt:lpstr>
      <vt:lpstr>'Questionario Fornitore'!Area_stampa</vt:lpstr>
      <vt:lpstr>Score!Area_stampa</vt:lpstr>
      <vt:lpstr>Score_ENG!Area_stampa</vt:lpstr>
      <vt:lpstr>'Supplemento Sostenibilità'!Area_stampa</vt:lpstr>
      <vt:lpstr>'Supplier Information'!Area_stampa</vt:lpstr>
      <vt:lpstr>'Supplier Information_ENG'!Area_stampa</vt:lpstr>
      <vt:lpstr>'Supplier Questionnaire'!Area_stampa</vt:lpstr>
      <vt:lpstr>'Supplier Questionnaire_ENG'!Area_stampa</vt:lpstr>
      <vt:lpstr>'Sustainability Supplement'!Area_stampa</vt:lpstr>
      <vt:lpstr>'Sustainability Supplement_ENG'!Area_stampa</vt:lpstr>
      <vt:lpstr>'Informazioni Fornitore'!Titoli_stampa</vt:lpstr>
      <vt:lpstr>'Questionario Fornitore'!Titoli_stampa</vt:lpstr>
      <vt:lpstr>'Supplemento Sostenibilità'!Titoli_stampa</vt:lpstr>
      <vt:lpstr>'Supplier Information'!Titoli_stampa</vt:lpstr>
      <vt:lpstr>'Supplier Information_ENG'!Titoli_stampa</vt:lpstr>
      <vt:lpstr>'Supplier Questionnaire'!Titoli_stampa</vt:lpstr>
      <vt:lpstr>'Supplier Questionnaire_ENG'!Titoli_stampa</vt:lpstr>
      <vt:lpstr>'Sustainability Supplement'!Titoli_stampa</vt:lpstr>
      <vt:lpstr>'Sustainability Supplement_ENG'!Titoli_stampa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Pranzo Paolo</dc:creator>
  <cp:lastModifiedBy>luisab</cp:lastModifiedBy>
  <cp:lastPrinted>2015-11-17T15:59:10Z</cp:lastPrinted>
  <dcterms:created xsi:type="dcterms:W3CDTF">1999-02-12T08:31:04Z</dcterms:created>
  <dcterms:modified xsi:type="dcterms:W3CDTF">2016-06-30T15:03:56Z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keletonRevisionIndex">
    <vt:lpwstr> </vt:lpwstr>
  </property>
  <property fmtid="{D5CDD505-2E9C-101B-9397-08002B2CF9AE}" pid="3" name="SkeletonLanguageCode">
    <vt:lpwstr> </vt:lpwstr>
  </property>
  <property fmtid="{D5CDD505-2E9C-101B-9397-08002B2CF9AE}" pid="4" name="SkeletonDocumentNumber">
    <vt:lpwstr> </vt:lpwstr>
  </property>
  <property fmtid="{D5CDD505-2E9C-101B-9397-08002B2CF9AE}" pid="5" name="Replacing">
    <vt:lpwstr> </vt:lpwstr>
  </property>
  <property fmtid="{D5CDD505-2E9C-101B-9397-08002B2CF9AE}" pid="6" name="ReferenceDesignation">
    <vt:lpwstr> </vt:lpwstr>
  </property>
  <property fmtid="{D5CDD505-2E9C-101B-9397-08002B2CF9AE}" pid="7" name="RecipientZip">
    <vt:lpwstr> </vt:lpwstr>
  </property>
  <property fmtid="{D5CDD505-2E9C-101B-9397-08002B2CF9AE}" pid="8" name="RecipientState">
    <vt:lpwstr> </vt:lpwstr>
  </property>
  <property fmtid="{D5CDD505-2E9C-101B-9397-08002B2CF9AE}" pid="9" name="RecipientOrgName">
    <vt:lpwstr> </vt:lpwstr>
  </property>
  <property fmtid="{D5CDD505-2E9C-101B-9397-08002B2CF9AE}" pid="10" name="RecipientName">
    <vt:lpwstr> </vt:lpwstr>
  </property>
  <property fmtid="{D5CDD505-2E9C-101B-9397-08002B2CF9AE}" pid="11" name="RecipientFax">
    <vt:lpwstr> </vt:lpwstr>
  </property>
  <property fmtid="{D5CDD505-2E9C-101B-9397-08002B2CF9AE}" pid="12" name="RecipientDocumentRef">
    <vt:lpwstr> </vt:lpwstr>
  </property>
  <property fmtid="{D5CDD505-2E9C-101B-9397-08002B2CF9AE}" pid="13" name="RecipientDate">
    <vt:lpwstr> </vt:lpwstr>
  </property>
  <property fmtid="{D5CDD505-2E9C-101B-9397-08002B2CF9AE}" pid="14" name="RecipientCountry">
    <vt:lpwstr> </vt:lpwstr>
  </property>
  <property fmtid="{D5CDD505-2E9C-101B-9397-08002B2CF9AE}" pid="15" name="RecipientCity">
    <vt:lpwstr> </vt:lpwstr>
  </property>
  <property fmtid="{D5CDD505-2E9C-101B-9397-08002B2CF9AE}" pid="16" name="QuantityPages">
    <vt:lpwstr> </vt:lpwstr>
  </property>
  <property fmtid="{D5CDD505-2E9C-101B-9397-08002B2CF9AE}" pid="17" name="ProjectName">
    <vt:lpwstr/>
  </property>
  <property fmtid="{D5CDD505-2E9C-101B-9397-08002B2CF9AE}" pid="18" name="ProjectFileName">
    <vt:lpwstr/>
  </property>
  <property fmtid="{D5CDD505-2E9C-101B-9397-08002B2CF9AE}" pid="19" name="ProcessRef">
    <vt:lpwstr> </vt:lpwstr>
  </property>
  <property fmtid="{D5CDD505-2E9C-101B-9397-08002B2CF9AE}" pid="20" name="PartNumber">
    <vt:lpwstr> </vt:lpwstr>
  </property>
  <property fmtid="{D5CDD505-2E9C-101B-9397-08002B2CF9AE}" pid="21" name="OwnerState">
    <vt:lpwstr> </vt:lpwstr>
  </property>
  <property fmtid="{D5CDD505-2E9C-101B-9397-08002B2CF9AE}" pid="22" name="OwnerOrgAddress3">
    <vt:lpwstr> </vt:lpwstr>
  </property>
  <property fmtid="{D5CDD505-2E9C-101B-9397-08002B2CF9AE}" pid="23" name="OwnerOrgAddress2">
    <vt:lpwstr> </vt:lpwstr>
  </property>
  <property fmtid="{D5CDD505-2E9C-101B-9397-08002B2CF9AE}" pid="24" name="FooterField05Line06">
    <vt:lpwstr> </vt:lpwstr>
  </property>
  <property fmtid="{D5CDD505-2E9C-101B-9397-08002B2CF9AE}" pid="25" name="FooterField05Line05">
    <vt:lpwstr> </vt:lpwstr>
  </property>
  <property fmtid="{D5CDD505-2E9C-101B-9397-08002B2CF9AE}" pid="26" name="FooterField05Line04">
    <vt:lpwstr> </vt:lpwstr>
  </property>
  <property fmtid="{D5CDD505-2E9C-101B-9397-08002B2CF9AE}" pid="27" name="FooterField05Line03">
    <vt:lpwstr> </vt:lpwstr>
  </property>
  <property fmtid="{D5CDD505-2E9C-101B-9397-08002B2CF9AE}" pid="28" name="FooterField05Line02">
    <vt:lpwstr> </vt:lpwstr>
  </property>
  <property fmtid="{D5CDD505-2E9C-101B-9397-08002B2CF9AE}" pid="29" name="FooterField05Line01">
    <vt:lpwstr> </vt:lpwstr>
  </property>
  <property fmtid="{D5CDD505-2E9C-101B-9397-08002B2CF9AE}" pid="30" name="FooterField04Line06">
    <vt:lpwstr> </vt:lpwstr>
  </property>
  <property fmtid="{D5CDD505-2E9C-101B-9397-08002B2CF9AE}" pid="31" name="FooterField04Line05">
    <vt:lpwstr> </vt:lpwstr>
  </property>
  <property fmtid="{D5CDD505-2E9C-101B-9397-08002B2CF9AE}" pid="32" name="FooterField04Line04">
    <vt:lpwstr> </vt:lpwstr>
  </property>
  <property fmtid="{D5CDD505-2E9C-101B-9397-08002B2CF9AE}" pid="33" name="FooterField04Line03">
    <vt:lpwstr> </vt:lpwstr>
  </property>
  <property fmtid="{D5CDD505-2E9C-101B-9397-08002B2CF9AE}" pid="34" name="FooterField04Line02">
    <vt:lpwstr> </vt:lpwstr>
  </property>
  <property fmtid="{D5CDD505-2E9C-101B-9397-08002B2CF9AE}" pid="35" name="FooterField04Line01">
    <vt:lpwstr> </vt:lpwstr>
  </property>
  <property fmtid="{D5CDD505-2E9C-101B-9397-08002B2CF9AE}" pid="36" name="FooterField03Line06">
    <vt:lpwstr> </vt:lpwstr>
  </property>
  <property fmtid="{D5CDD505-2E9C-101B-9397-08002B2CF9AE}" pid="37" name="FooterField03Line05">
    <vt:lpwstr> </vt:lpwstr>
  </property>
  <property fmtid="{D5CDD505-2E9C-101B-9397-08002B2CF9AE}" pid="38" name="FooterField03Line04">
    <vt:lpwstr> </vt:lpwstr>
  </property>
  <property fmtid="{D5CDD505-2E9C-101B-9397-08002B2CF9AE}" pid="39" name="FooterField03Line03">
    <vt:lpwstr> </vt:lpwstr>
  </property>
  <property fmtid="{D5CDD505-2E9C-101B-9397-08002B2CF9AE}" pid="40" name="FooterField03Line02">
    <vt:lpwstr> </vt:lpwstr>
  </property>
  <property fmtid="{D5CDD505-2E9C-101B-9397-08002B2CF9AE}" pid="41" name="FooterField03Line01">
    <vt:lpwstr> </vt:lpwstr>
  </property>
  <property fmtid="{D5CDD505-2E9C-101B-9397-08002B2CF9AE}" pid="42" name="FooterField02Line06">
    <vt:lpwstr> </vt:lpwstr>
  </property>
  <property fmtid="{D5CDD505-2E9C-101B-9397-08002B2CF9AE}" pid="43" name="FooterField02Line05">
    <vt:lpwstr> </vt:lpwstr>
  </property>
  <property fmtid="{D5CDD505-2E9C-101B-9397-08002B2CF9AE}" pid="44" name="FooterField02Line04">
    <vt:lpwstr> </vt:lpwstr>
  </property>
  <property fmtid="{D5CDD505-2E9C-101B-9397-08002B2CF9AE}" pid="45" name="FooterField02Line03">
    <vt:lpwstr> </vt:lpwstr>
  </property>
  <property fmtid="{D5CDD505-2E9C-101B-9397-08002B2CF9AE}" pid="46" name="FooterField02Line02">
    <vt:lpwstr> </vt:lpwstr>
  </property>
  <property fmtid="{D5CDD505-2E9C-101B-9397-08002B2CF9AE}" pid="47" name="FooterField02Line01">
    <vt:lpwstr> </vt:lpwstr>
  </property>
  <property fmtid="{D5CDD505-2E9C-101B-9397-08002B2CF9AE}" pid="48" name="FooterField01Line06">
    <vt:lpwstr> </vt:lpwstr>
  </property>
  <property fmtid="{D5CDD505-2E9C-101B-9397-08002B2CF9AE}" pid="49" name="FooterField01Line05">
    <vt:lpwstr> </vt:lpwstr>
  </property>
  <property fmtid="{D5CDD505-2E9C-101B-9397-08002B2CF9AE}" pid="50" name="FooterField01Line04">
    <vt:lpwstr> </vt:lpwstr>
  </property>
  <property fmtid="{D5CDD505-2E9C-101B-9397-08002B2CF9AE}" pid="51" name="ExternalDocumentNumber">
    <vt:lpwstr/>
  </property>
  <property fmtid="{D5CDD505-2E9C-101B-9397-08002B2CF9AE}" pid="52" name="DocumentDesignation">
    <vt:lpwstr> </vt:lpwstr>
  </property>
  <property fmtid="{D5CDD505-2E9C-101B-9397-08002B2CF9AE}" pid="53" name="DocPartId">
    <vt:lpwstr/>
  </property>
  <property fmtid="{D5CDD505-2E9C-101B-9397-08002B2CF9AE}" pid="54" name="dcc">
    <vt:lpwstr> </vt:lpwstr>
  </property>
  <property fmtid="{D5CDD505-2E9C-101B-9397-08002B2CF9AE}" pid="55" name="CustomerOrgName">
    <vt:lpwstr/>
  </property>
  <property fmtid="{D5CDD505-2E9C-101B-9397-08002B2CF9AE}" pid="56" name="CopyToZip">
    <vt:lpwstr> </vt:lpwstr>
  </property>
  <property fmtid="{D5CDD505-2E9C-101B-9397-08002B2CF9AE}" pid="57" name="CopyToState">
    <vt:lpwstr> </vt:lpwstr>
  </property>
  <property fmtid="{D5CDD505-2E9C-101B-9397-08002B2CF9AE}" pid="58" name="CopyToName">
    <vt:lpwstr> </vt:lpwstr>
  </property>
  <property fmtid="{D5CDD505-2E9C-101B-9397-08002B2CF9AE}" pid="59" name="CopyToFax">
    <vt:lpwstr> </vt:lpwstr>
  </property>
  <property fmtid="{D5CDD505-2E9C-101B-9397-08002B2CF9AE}" pid="60" name="CopyToCountry">
    <vt:lpwstr> </vt:lpwstr>
  </property>
  <property fmtid="{D5CDD505-2E9C-101B-9397-08002B2CF9AE}" pid="61" name="Classification">
    <vt:lpwstr> </vt:lpwstr>
  </property>
  <property fmtid="{D5CDD505-2E9C-101B-9397-08002B2CF9AE}" pid="62" name="BasedOnRevisionIndex">
    <vt:lpwstr> </vt:lpwstr>
  </property>
  <property fmtid="{D5CDD505-2E9C-101B-9397-08002B2CF9AE}" pid="63" name="BasedOnLang">
    <vt:lpwstr> </vt:lpwstr>
  </property>
  <property fmtid="{D5CDD505-2E9C-101B-9397-08002B2CF9AE}" pid="64" name="BasedOn">
    <vt:lpwstr> </vt:lpwstr>
  </property>
  <property fmtid="{D5CDD505-2E9C-101B-9397-08002B2CF9AE}" pid="65" name="InternalProjectId">
    <vt:lpwstr/>
  </property>
  <property fmtid="{D5CDD505-2E9C-101B-9397-08002B2CF9AE}" pid="66" name="ExternalProjectId">
    <vt:lpwstr/>
  </property>
  <property fmtid="{D5CDD505-2E9C-101B-9397-08002B2CF9AE}" pid="67" name="CopyToAddress1">
    <vt:lpwstr> </vt:lpwstr>
  </property>
  <property fmtid="{D5CDD505-2E9C-101B-9397-08002B2CF9AE}" pid="68" name="CopyToAddress2">
    <vt:lpwstr> </vt:lpwstr>
  </property>
  <property fmtid="{D5CDD505-2E9C-101B-9397-08002B2CF9AE}" pid="69" name="CopyToAddress3">
    <vt:lpwstr> </vt:lpwstr>
  </property>
  <property fmtid="{D5CDD505-2E9C-101B-9397-08002B2CF9AE}" pid="70" name="CopyToCity">
    <vt:lpwstr> </vt:lpwstr>
  </property>
  <property fmtid="{D5CDD505-2E9C-101B-9397-08002B2CF9AE}" pid="71" name="CopyToDeptCode">
    <vt:lpwstr> </vt:lpwstr>
  </property>
  <property fmtid="{D5CDD505-2E9C-101B-9397-08002B2CF9AE}" pid="72" name="CopyToOrgName">
    <vt:lpwstr> </vt:lpwstr>
  </property>
  <property fmtid="{D5CDD505-2E9C-101B-9397-08002B2CF9AE}" pid="73" name="CopyToTitle">
    <vt:lpwstr> </vt:lpwstr>
  </property>
  <property fmtid="{D5CDD505-2E9C-101B-9397-08002B2CF9AE}" pid="74" name="RecipientCountryCode">
    <vt:lpwstr> </vt:lpwstr>
  </property>
  <property fmtid="{D5CDD505-2E9C-101B-9397-08002B2CF9AE}" pid="75" name="RecipientDeptCode">
    <vt:lpwstr> </vt:lpwstr>
  </property>
  <property fmtid="{D5CDD505-2E9C-101B-9397-08002B2CF9AE}" pid="76" name="RecipientDeptName">
    <vt:lpwstr> </vt:lpwstr>
  </property>
  <property fmtid="{D5CDD505-2E9C-101B-9397-08002B2CF9AE}" pid="77" name="RecipientOrgCode">
    <vt:lpwstr> </vt:lpwstr>
  </property>
  <property fmtid="{D5CDD505-2E9C-101B-9397-08002B2CF9AE}" pid="78" name="RecipientTitle">
    <vt:lpwstr> </vt:lpwstr>
  </property>
  <property fmtid="{D5CDD505-2E9C-101B-9397-08002B2CF9AE}" pid="79" name="ProposalSection">
    <vt:lpwstr/>
  </property>
  <property fmtid="{D5CDD505-2E9C-101B-9397-08002B2CF9AE}" pid="80" name="CopyToCountryCode">
    <vt:lpwstr> </vt:lpwstr>
  </property>
  <property fmtid="{D5CDD505-2E9C-101B-9397-08002B2CF9AE}" pid="81" name="CopyToDeptName">
    <vt:lpwstr> </vt:lpwstr>
  </property>
  <property fmtid="{D5CDD505-2E9C-101B-9397-08002B2CF9AE}" pid="82" name="CopyToOrgCode">
    <vt:lpwstr> </vt:lpwstr>
  </property>
  <property fmtid="{D5CDD505-2E9C-101B-9397-08002B2CF9AE}" pid="83" name="PaperOrientation">
    <vt:lpwstr> </vt:lpwstr>
  </property>
  <property fmtid="{D5CDD505-2E9C-101B-9397-08002B2CF9AE}" pid="84" name="UniqueNameCopyTo">
    <vt:lpwstr> </vt:lpwstr>
  </property>
  <property fmtid="{D5CDD505-2E9C-101B-9397-08002B2CF9AE}" pid="85" name="ProductClass">
    <vt:lpwstr> </vt:lpwstr>
  </property>
  <property fmtid="{D5CDD505-2E9C-101B-9397-08002B2CF9AE}" pid="86" name="OwnerOrgDivision">
    <vt:lpwstr> </vt:lpwstr>
  </property>
  <property fmtid="{D5CDD505-2E9C-101B-9397-08002B2CF9AE}" pid="87" name="ContentTypeId">
    <vt:lpwstr>0x010100028DA81B3C4116429721927D85AEA799</vt:lpwstr>
  </property>
  <property fmtid="{D5CDD505-2E9C-101B-9397-08002B2CF9AE}" pid="88" name="DOCS Type">
    <vt:lpwstr>17;#Form|f0d49603-b6da-41d1-bc60-6db90fa13dbc</vt:lpwstr>
  </property>
  <property fmtid="{D5CDD505-2E9C-101B-9397-08002B2CF9AE}" pid="89" name="DOCS Language">
    <vt:lpwstr>2;#Italian|ef0c3796-df4b-433e-ae97-82a30a262649;#1;#English|ac654851-54ff-4760-8a9d-478a2081223e</vt:lpwstr>
  </property>
  <property fmtid="{D5CDD505-2E9C-101B-9397-08002B2CF9AE}" pid="90" name="_dlc_DocIdItemGuid">
    <vt:lpwstr>202d7947-e6b6-4f6a-86fe-178fcf244e38</vt:lpwstr>
  </property>
</Properties>
</file>